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abilidade\Demonstrações Contábeis\1. Demonstrações\2020\"/>
    </mc:Choice>
  </mc:AlternateContent>
  <bookViews>
    <workbookView xWindow="0" yWindow="0" windowWidth="23040" windowHeight="8532" tabRatio="708" activeTab="3"/>
  </bookViews>
  <sheets>
    <sheet name="BP" sheetId="1" r:id="rId1"/>
    <sheet name="DRE" sheetId="3" r:id="rId2"/>
    <sheet name="DRA" sheetId="4" r:id="rId3"/>
    <sheet name="DMPL" sheetId="5" r:id="rId4"/>
    <sheet name="DFC" sheetId="6" r:id="rId5"/>
    <sheet name="DVA" sheetId="10" r:id="rId6"/>
  </sheets>
  <definedNames>
    <definedName name="_xlnm.Print_Area" localSheetId="0">BP!$B$1:$L$45</definedName>
    <definedName name="_xlnm.Print_Area" localSheetId="4">DFC!$A$1:$H$18</definedName>
    <definedName name="_xlnm.Print_Area" localSheetId="3">DMPL!$A$1:$P$40</definedName>
    <definedName name="_xlnm.Print_Area" localSheetId="2">DRA!$A$6:$L$39</definedName>
    <definedName name="_xlnm.Print_Area" localSheetId="1">DRE!$A$1:$I$39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4" i="6" l="1"/>
  <c r="L56" i="6" l="1"/>
  <c r="L54" i="6"/>
  <c r="J42" i="5" l="1"/>
  <c r="N38" i="5"/>
  <c r="N39" i="5"/>
  <c r="N40" i="5"/>
  <c r="N37" i="5"/>
  <c r="N31" i="5"/>
  <c r="N32" i="5"/>
  <c r="L33" i="5"/>
  <c r="N29" i="5"/>
  <c r="N30" i="5"/>
  <c r="N28" i="5"/>
  <c r="N19" i="5"/>
  <c r="N18" i="5"/>
  <c r="N9" i="5"/>
  <c r="N10" i="5"/>
  <c r="N8" i="5"/>
  <c r="N33" i="5" l="1"/>
  <c r="L8" i="5" l="1"/>
  <c r="J33" i="5"/>
  <c r="J34" i="5" s="1"/>
  <c r="J14" i="5"/>
  <c r="J15" i="5" s="1"/>
  <c r="J23" i="5"/>
  <c r="F34" i="3" l="1"/>
  <c r="J34" i="3"/>
  <c r="L34" i="3"/>
  <c r="H34" i="3" l="1"/>
  <c r="J56" i="6" l="1"/>
  <c r="N41" i="5" l="1"/>
  <c r="L41" i="5"/>
  <c r="F41" i="5"/>
  <c r="H41" i="5"/>
  <c r="H23" i="5" l="1"/>
  <c r="H24" i="5" s="1"/>
  <c r="F23" i="5"/>
  <c r="F24" i="5" s="1"/>
  <c r="L14" i="5"/>
  <c r="V33" i="1" l="1"/>
  <c r="K46" i="10" l="1"/>
  <c r="M46" i="10"/>
  <c r="F54" i="6" l="1"/>
  <c r="L15" i="5"/>
  <c r="AB33" i="1" l="1"/>
  <c r="X33" i="1"/>
  <c r="Z33" i="1"/>
  <c r="I46" i="10" l="1"/>
  <c r="G46" i="10"/>
  <c r="H56" i="6" l="1"/>
  <c r="H54" i="6"/>
  <c r="F56" i="6"/>
  <c r="K12" i="4" l="1"/>
  <c r="K16" i="4" s="1"/>
  <c r="I12" i="4"/>
  <c r="I16" i="4" s="1"/>
  <c r="G12" i="4"/>
  <c r="G16" i="4" s="1"/>
  <c r="E12" i="4"/>
  <c r="E16" i="4" s="1"/>
  <c r="K54" i="6" l="1"/>
  <c r="G54" i="6"/>
  <c r="L42" i="5" l="1"/>
  <c r="H42" i="5"/>
  <c r="F42" i="5"/>
  <c r="L34" i="5"/>
  <c r="H33" i="5"/>
  <c r="H34" i="5" s="1"/>
  <c r="F33" i="5"/>
  <c r="F34" i="5" s="1"/>
  <c r="N34" i="5" l="1"/>
  <c r="N42" i="5"/>
  <c r="L23" i="5" l="1"/>
  <c r="L24" i="5" s="1"/>
  <c r="H14" i="5"/>
  <c r="H15" i="5" s="1"/>
  <c r="F14" i="5"/>
  <c r="F15" i="5" s="1"/>
  <c r="N14" i="5"/>
  <c r="N15" i="5" s="1"/>
  <c r="N23" i="5" l="1"/>
  <c r="N24" i="5" s="1"/>
</calcChain>
</file>

<file path=xl/sharedStrings.xml><?xml version="1.0" encoding="utf-8"?>
<sst xmlns="http://schemas.openxmlformats.org/spreadsheetml/2006/main" count="250" uniqueCount="173">
  <si>
    <t>As notas explicativas são parte integrante das demonstrações financeiras.</t>
  </si>
  <si>
    <t>Total do Ativo</t>
  </si>
  <si>
    <t>Total do ativo não circulante</t>
  </si>
  <si>
    <t>Intangível</t>
  </si>
  <si>
    <t>Imobilizado Líquido</t>
  </si>
  <si>
    <t>Investimentos</t>
  </si>
  <si>
    <t>Outros Valores a Receber</t>
  </si>
  <si>
    <t>Bloqueios Judiciais</t>
  </si>
  <si>
    <t>Contas a Receber</t>
  </si>
  <si>
    <t>Realizável a longo prazo</t>
  </si>
  <si>
    <t>Não Circulante</t>
  </si>
  <si>
    <t>Total do ativo circulante</t>
  </si>
  <si>
    <t>Despesas Antecipadas</t>
  </si>
  <si>
    <t>Estoques</t>
  </si>
  <si>
    <t xml:space="preserve">  Outros valores a receber</t>
  </si>
  <si>
    <t xml:space="preserve">  Devedores Diversos</t>
  </si>
  <si>
    <t xml:space="preserve">  Impostos a Recuperar</t>
  </si>
  <si>
    <t xml:space="preserve">  Adiantamentos</t>
  </si>
  <si>
    <t>Outros Créditos</t>
  </si>
  <si>
    <t>Caixa e Equivalentes de Caixa</t>
  </si>
  <si>
    <t>Circulante</t>
  </si>
  <si>
    <t>Consolidado</t>
  </si>
  <si>
    <t>Controladora</t>
  </si>
  <si>
    <t>Nota</t>
  </si>
  <si>
    <t>Ativo</t>
  </si>
  <si>
    <t>Total do Passivo e Patrimônio Líquido</t>
  </si>
  <si>
    <t>Total do patrimônio líquido</t>
  </si>
  <si>
    <t>Prejuízos acumulados</t>
  </si>
  <si>
    <t>Créditos para aumento de capital</t>
  </si>
  <si>
    <t>Capital Social</t>
  </si>
  <si>
    <t>Total do passivo</t>
  </si>
  <si>
    <t>Total do passivo não circulante</t>
  </si>
  <si>
    <t>Outros Créditos da União</t>
  </si>
  <si>
    <t>Provisão para contingências</t>
  </si>
  <si>
    <t>Contas a Pagar</t>
  </si>
  <si>
    <t>Total do passivo circulante</t>
  </si>
  <si>
    <t>Outras Obrigações</t>
  </si>
  <si>
    <t>Provisões</t>
  </si>
  <si>
    <t>Obrigações Fiscais e Trabalhistas</t>
  </si>
  <si>
    <t>Fornecedores</t>
  </si>
  <si>
    <t>Passivo e Patrimônio Líquido</t>
  </si>
  <si>
    <t>Lucro/(Prejuízo) líquido por ação (em R$)</t>
  </si>
  <si>
    <t>Lucro/(Prejuízo) líquido do exercício</t>
  </si>
  <si>
    <t>IRPJ e CSLL</t>
  </si>
  <si>
    <t>Lucro/(Prejuízo) antes dos tributos</t>
  </si>
  <si>
    <t>Despesas financeiras</t>
  </si>
  <si>
    <t>Receitas financeiras</t>
  </si>
  <si>
    <t>Lucro/(Prejuízo) antes das receitas e despesas financeiras</t>
  </si>
  <si>
    <t>Outras (despesas)/receitas operacionais</t>
  </si>
  <si>
    <t>Receitas patrimoniais</t>
  </si>
  <si>
    <t>(Provisões)/Reversões para passivos contingentes</t>
  </si>
  <si>
    <t>Provisões diversas</t>
  </si>
  <si>
    <t>Despesas tributárias</t>
  </si>
  <si>
    <t>Perdas pela Não Recuperabilidade de Ativos</t>
  </si>
  <si>
    <t>(Despesas)/Receitas operacionais</t>
  </si>
  <si>
    <t>Lucro Bruto</t>
  </si>
  <si>
    <t>Custos operacionais</t>
  </si>
  <si>
    <t>Receita Líquida dos serviços</t>
  </si>
  <si>
    <t>Descrição</t>
  </si>
  <si>
    <t xml:space="preserve"> </t>
  </si>
  <si>
    <t>Resultado Abrangente Consolidado do Período</t>
  </si>
  <si>
    <t>Outros Resultados Abrangentes</t>
  </si>
  <si>
    <t>As notas explicativas são parte integrante das demonstrações financeiras</t>
  </si>
  <si>
    <t>Compensação de prejuízos com redução de capital (Nota 17)</t>
  </si>
  <si>
    <t>Recebimento dos créditos para aumento de capital</t>
  </si>
  <si>
    <t>Atualização dos créditos para aumento de capital</t>
  </si>
  <si>
    <t>Ajustes de Exercícios Anteriores</t>
  </si>
  <si>
    <t>Prejuízo líquido do período</t>
  </si>
  <si>
    <t>Total do Patrimônio Líquido</t>
  </si>
  <si>
    <t>Variação de Caixa e Equivalentes de Caixa</t>
  </si>
  <si>
    <t>Aumento (redução) líquido de caixa e equivalentes de caixa</t>
  </si>
  <si>
    <t>Caixa líquido das atividades de financiamento</t>
  </si>
  <si>
    <t>Crédito para aumento de capital</t>
  </si>
  <si>
    <t>Parcelamentos tributários e outros parcelamentos</t>
  </si>
  <si>
    <t>Fluxos de caixa das atividades de financiamento</t>
  </si>
  <si>
    <t>Caixa líquido aplicado nas atividades de investimento</t>
  </si>
  <si>
    <t>Aquisições de imobilizado</t>
  </si>
  <si>
    <t>Fluxos de caixa das atividades de investimento</t>
  </si>
  <si>
    <t>Caixa líquido gerado pelas atividades operacionais</t>
  </si>
  <si>
    <t>Imposto de renda e contribuição social pagos</t>
  </si>
  <si>
    <t>Caixa gerado pelas operações</t>
  </si>
  <si>
    <t>Outros passivos não circulantes</t>
  </si>
  <si>
    <t>Provisões de Férias e 13º Salário</t>
  </si>
  <si>
    <t>Aumento (Redução) de Passivos</t>
  </si>
  <si>
    <t>Outros ativos não circulantes</t>
  </si>
  <si>
    <t>Despesas antecipadas</t>
  </si>
  <si>
    <t>Outros créditos</t>
  </si>
  <si>
    <t>Clientes e contas a receber</t>
  </si>
  <si>
    <t>Redução (Aumento) de Ativos</t>
  </si>
  <si>
    <t>Despesas de atualização monetária</t>
  </si>
  <si>
    <t>Depreciação e amortização</t>
  </si>
  <si>
    <t>Ajustes do Lucro Líquido</t>
  </si>
  <si>
    <t>Prejuízo antes do imposto de renda e da contribuição social</t>
  </si>
  <si>
    <t>Fluxos de caixa das atividades operacionais</t>
  </si>
  <si>
    <t>Lucros retidos / Prejuízo do exercício</t>
  </si>
  <si>
    <t>8.4.1</t>
  </si>
  <si>
    <t>Remuneração de capitais próprios</t>
  </si>
  <si>
    <t>8.4</t>
  </si>
  <si>
    <t>Aluguéis</t>
  </si>
  <si>
    <t>8.3.2</t>
  </si>
  <si>
    <t>Juros e Correção Monetária</t>
  </si>
  <si>
    <t>8.3.1</t>
  </si>
  <si>
    <t>Remuneração de capitais de terceiros</t>
  </si>
  <si>
    <t>8.3</t>
  </si>
  <si>
    <t>Impostos, taxas e contribuições</t>
  </si>
  <si>
    <t>8.2.1</t>
  </si>
  <si>
    <t>8.2</t>
  </si>
  <si>
    <t>Benefícios</t>
  </si>
  <si>
    <t>8.1.2</t>
  </si>
  <si>
    <t xml:space="preserve">Remuneração Direta e encargos sociais </t>
  </si>
  <si>
    <t>8.1.1</t>
  </si>
  <si>
    <t>Pessoal</t>
  </si>
  <si>
    <t>8.1</t>
  </si>
  <si>
    <t>Valor adicionado distribuido</t>
  </si>
  <si>
    <t>Valor adicionado a distribuir</t>
  </si>
  <si>
    <t>Outras</t>
  </si>
  <si>
    <t>6.2</t>
  </si>
  <si>
    <t>6.1</t>
  </si>
  <si>
    <t>Valor adicionado recebido em transferência</t>
  </si>
  <si>
    <t>Valor adicionado líquido</t>
  </si>
  <si>
    <t>4.2</t>
  </si>
  <si>
    <t>4.1</t>
  </si>
  <si>
    <t>Retenções</t>
  </si>
  <si>
    <t>Valor adicionado bruto</t>
  </si>
  <si>
    <t>2.3</t>
  </si>
  <si>
    <t>Perda / Recuperação de valores ativos</t>
  </si>
  <si>
    <t>2.2</t>
  </si>
  <si>
    <t>Materiais, energia, serviços de terceiros e outros</t>
  </si>
  <si>
    <t>2.1</t>
  </si>
  <si>
    <t>Insumos adquiridos de terceiros</t>
  </si>
  <si>
    <t>Provisão para créditos de liquidação duvidosa</t>
  </si>
  <si>
    <t>1.2</t>
  </si>
  <si>
    <t>Vendas de mercadoria, produtos e serviços</t>
  </si>
  <si>
    <t>1.1</t>
  </si>
  <si>
    <t>Receitas</t>
  </si>
  <si>
    <t xml:space="preserve">Depósitos judiciais e Contratuais </t>
  </si>
  <si>
    <t>Passivo a descoberto</t>
  </si>
  <si>
    <t>Mutações do período</t>
  </si>
  <si>
    <t>Resultado do Período</t>
  </si>
  <si>
    <t>Caixa e equivalentes de caixa no início do período</t>
  </si>
  <si>
    <t>Caixa e equivalentes de caixa no final do período</t>
  </si>
  <si>
    <t>DEMONSTRAÇÃO DO RESULTADO ABRANGENTE</t>
  </si>
  <si>
    <t>DEMONSTRAÇÃO DO RESULTADO DO EXERCÍCIO</t>
  </si>
  <si>
    <t>BALANÇO PATRIMONIAL</t>
  </si>
  <si>
    <t>121.04.4.  .    .   -0</t>
  </si>
  <si>
    <t>112.03.1.08.    .   -0</t>
  </si>
  <si>
    <t>112.03.1.04.0002.   -0</t>
  </si>
  <si>
    <t>Perdas pela não Recuperabilidade de Ativos</t>
  </si>
  <si>
    <t>Em 31 de dezembro de 2018</t>
  </si>
  <si>
    <t>Lucros/ (Prejuízos)  acumulados</t>
  </si>
  <si>
    <t>Provisões para Contingências</t>
  </si>
  <si>
    <t>Aumento de Capital com Recursos da União</t>
  </si>
  <si>
    <t xml:space="preserve">Aborsorção de Prejuízo com Capital </t>
  </si>
  <si>
    <t>Capital social (Nota 15)</t>
  </si>
  <si>
    <t>Créditos para aumento de Capital (Nota 16)</t>
  </si>
  <si>
    <t>31 de dezembro 2019</t>
  </si>
  <si>
    <t>Em 31 de dezembro de 2019</t>
  </si>
  <si>
    <t>Realocação dos créditos para aumento de capital para o PNC</t>
  </si>
  <si>
    <t>Baixas de Imobilizado</t>
  </si>
  <si>
    <t xml:space="preserve">Contas a Receber </t>
  </si>
  <si>
    <t>Despesas administrativas e gerais</t>
  </si>
  <si>
    <t>Ganhos/Perdas Atuariais em planos de pensão</t>
  </si>
  <si>
    <t>Provisão Défict Atuarial - Plano de Pensão</t>
  </si>
  <si>
    <t>Ajustes de Avaliação Patrimonial</t>
  </si>
  <si>
    <t>Ajustes de Avaliação Patrimonial (Nota 19)</t>
  </si>
  <si>
    <t>31 de março de 2020</t>
  </si>
  <si>
    <t xml:space="preserve">Período de três meses findos em 31 de março de </t>
  </si>
  <si>
    <t>Reclassificado</t>
  </si>
  <si>
    <t>Em 31 de março de 2020</t>
  </si>
  <si>
    <t>Em 31 de março de 2019</t>
  </si>
  <si>
    <t>DEMONSTRAÇÃO DAS MUTAÇÕES DO PATRIMÔNIO LÍQUIDO</t>
  </si>
  <si>
    <t>DEMONSTRAÇÃO DO FLUXO DE CAIXA</t>
  </si>
  <si>
    <t>DEMONSTRAÇÃO DO VALOR ADICIONADO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</si>
</sst>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3" formatCode="_-* #,##0.00_-;\-* #,##0.00_-;_-* &quot;-&quot;??_-;_-@_-"/>
    <numFmt numFmtId="164" formatCode="#,##0,"/>
    <numFmt numFmtId="165" formatCode="#,##0;\(#,##0,\)"/>
    <numFmt numFmtId="166" formatCode="#,##0.00000,"/>
    <numFmt numFmtId="167" formatCode="_-* #,##0_-;\-* #,##0_-;_-* &quot;-&quot;??_-;_-@_-"/>
    <numFmt numFmtId="168" formatCode="_-* #,##0.0000_-;\-* #,##0.0000_-;_-* &quot;-&quot;??_-;_-@_-"/>
    <numFmt numFmtId="169" formatCode="#,##0,;\(#,##0,\)"/>
    <numFmt numFmtId="170" formatCode="#,##0.00_ ;\-#,##0.00\ "/>
    <numFmt numFmtId="171" formatCode="_-* #,##0,;\(#,##0,\);_-* &quot;-&quot;??_-;_-@_-"/>
    <numFmt numFmtId="172" formatCode="00000"/>
    <numFmt numFmtId="173" formatCode="_-* #,##0.0000_-;\(#,##0.0000\);_-* &quot;-&quot;??_-;_-@_-"/>
    <numFmt numFmtId="174" formatCode="#,##0.000,;\(#,##0.000,\)"/>
    <numFmt numFmtId="175" formatCode="0.000"/>
    <numFmt numFmtId="176" formatCode="#,##0,;&quot;(&quot;#,##0,&quot;)&quot;;&quot;-&quot;#&quot; &quot;;&quot; &quot;@&quot; &quot;"/>
    <numFmt numFmtId="177" formatCode="#,##0.00,;\(#,##0.00,\)"/>
  </numFmts>
  <fonts count="28" x14ac:knownFonts="1"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Arial"/>
      <family val="2"/>
    </font>
    <font>
      <b/>
      <sz val="12"/>
      <name val="Trebuchet MS"/>
      <family val="2"/>
    </font>
    <font>
      <sz val="10"/>
      <color theme="0"/>
      <name val="Trebuchet MS"/>
      <family val="2"/>
    </font>
    <font>
      <b/>
      <sz val="1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</font>
    <font>
      <b/>
      <sz val="10"/>
      <color rgb="FF000000"/>
      <name val="Trebuchet MS"/>
      <family val="2"/>
    </font>
    <font>
      <b/>
      <sz val="10"/>
      <name val="Arial"/>
      <family val="2"/>
    </font>
    <font>
      <b/>
      <sz val="10.5"/>
      <name val="Trebuchet MS"/>
      <family val="2"/>
    </font>
    <font>
      <sz val="9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sz val="10"/>
      <color rgb="FFFF0000"/>
      <name val="Trebuchet MS"/>
      <family val="2"/>
    </font>
    <font>
      <b/>
      <sz val="10"/>
      <color rgb="FFFF0000"/>
      <name val="Trebuchet MS"/>
      <family val="2"/>
    </font>
    <font>
      <sz val="9"/>
      <color rgb="FFFF0000"/>
      <name val="Trebuchet MS"/>
      <family val="2"/>
    </font>
    <font>
      <sz val="8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22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1">
    <xf numFmtId="0" fontId="0" fillId="0" borderId="0" xfId="0"/>
    <xf numFmtId="0" fontId="6" fillId="2" borderId="0" xfId="1" applyFill="1"/>
    <xf numFmtId="0" fontId="6" fillId="2" borderId="0" xfId="3" applyFont="1" applyFill="1" applyAlignment="1">
      <alignment vertical="center"/>
    </xf>
    <xf numFmtId="0" fontId="6" fillId="2" borderId="0" xfId="5" applyNumberFormat="1" applyFont="1" applyFill="1" applyAlignment="1">
      <alignment horizontal="center" vertical="center"/>
    </xf>
    <xf numFmtId="165" fontId="6" fillId="2" borderId="0" xfId="1" applyNumberFormat="1" applyFill="1"/>
    <xf numFmtId="0" fontId="11" fillId="2" borderId="0" xfId="5" applyNumberFormat="1" applyFont="1" applyFill="1" applyAlignment="1">
      <alignment horizontal="center" vertical="center"/>
    </xf>
    <xf numFmtId="0" fontId="10" fillId="2" borderId="0" xfId="3" applyFont="1" applyFill="1" applyAlignment="1">
      <alignment horizontal="right" vertical="center" indent="1"/>
    </xf>
    <xf numFmtId="0" fontId="10" fillId="2" borderId="0" xfId="5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/>
    </xf>
    <xf numFmtId="43" fontId="6" fillId="2" borderId="0" xfId="2" applyFill="1" applyAlignment="1">
      <alignment horizontal="left" vertical="center"/>
    </xf>
    <xf numFmtId="39" fontId="6" fillId="2" borderId="0" xfId="1" applyNumberFormat="1" applyFill="1"/>
    <xf numFmtId="168" fontId="10" fillId="2" borderId="0" xfId="2" applyNumberFormat="1" applyFont="1" applyFill="1"/>
    <xf numFmtId="0" fontId="10" fillId="2" borderId="1" xfId="1" applyFont="1" applyFill="1" applyBorder="1"/>
    <xf numFmtId="169" fontId="6" fillId="2" borderId="0" xfId="1" applyNumberFormat="1" applyFill="1"/>
    <xf numFmtId="169" fontId="10" fillId="2" borderId="1" xfId="2" applyNumberFormat="1" applyFont="1" applyFill="1" applyBorder="1"/>
    <xf numFmtId="169" fontId="6" fillId="2" borderId="0" xfId="6" applyNumberFormat="1" applyFill="1"/>
    <xf numFmtId="4" fontId="6" fillId="2" borderId="0" xfId="1" applyNumberFormat="1" applyFill="1"/>
    <xf numFmtId="0" fontId="15" fillId="2" borderId="0" xfId="1" applyFont="1" applyFill="1"/>
    <xf numFmtId="0" fontId="15" fillId="2" borderId="0" xfId="5" applyNumberFormat="1" applyFont="1" applyFill="1" applyAlignment="1">
      <alignment horizontal="center" vertical="center"/>
    </xf>
    <xf numFmtId="170" fontId="6" fillId="2" borderId="0" xfId="1" applyNumberFormat="1" applyFill="1"/>
    <xf numFmtId="169" fontId="10" fillId="2" borderId="2" xfId="2" applyNumberFormat="1" applyFont="1" applyFill="1" applyBorder="1"/>
    <xf numFmtId="0" fontId="10" fillId="2" borderId="0" xfId="1" applyFont="1" applyFill="1"/>
    <xf numFmtId="0" fontId="6" fillId="2" borderId="0" xfId="1" applyFill="1" applyAlignment="1">
      <alignment horizontal="left" indent="2"/>
    </xf>
    <xf numFmtId="0" fontId="6" fillId="2" borderId="0" xfId="1" quotePrefix="1" applyFill="1"/>
    <xf numFmtId="169" fontId="6" fillId="2" borderId="0" xfId="4" applyNumberFormat="1" applyFont="1" applyFill="1" applyAlignment="1">
      <alignment vertical="center"/>
    </xf>
    <xf numFmtId="0" fontId="6" fillId="2" borderId="0" xfId="3" applyFont="1" applyFill="1" applyAlignment="1">
      <alignment horizontal="left" vertical="center" indent="2"/>
    </xf>
    <xf numFmtId="0" fontId="6" fillId="2" borderId="0" xfId="3" applyFont="1" applyFill="1" applyAlignment="1">
      <alignment horizontal="left" vertical="center"/>
    </xf>
    <xf numFmtId="0" fontId="10" fillId="2" borderId="0" xfId="4" applyNumberFormat="1" applyFont="1" applyFill="1" applyAlignment="1">
      <alignment horizontal="center" vertical="center" wrapText="1"/>
    </xf>
    <xf numFmtId="0" fontId="10" fillId="2" borderId="0" xfId="3" applyFont="1" applyFill="1" applyAlignment="1">
      <alignment horizontal="left" vertical="center"/>
    </xf>
    <xf numFmtId="0" fontId="10" fillId="2" borderId="1" xfId="4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vertical="center"/>
    </xf>
    <xf numFmtId="0" fontId="12" fillId="2" borderId="2" xfId="1" applyFont="1" applyFill="1" applyBorder="1" applyAlignment="1">
      <alignment vertical="center"/>
    </xf>
    <xf numFmtId="169" fontId="6" fillId="2" borderId="0" xfId="3" applyNumberFormat="1" applyFont="1" applyFill="1"/>
    <xf numFmtId="0" fontId="10" fillId="2" borderId="2" xfId="1" applyFont="1" applyFill="1" applyBorder="1"/>
    <xf numFmtId="0" fontId="6" fillId="0" borderId="0" xfId="1"/>
    <xf numFmtId="167" fontId="6" fillId="0" borderId="0" xfId="6" applyNumberFormat="1"/>
    <xf numFmtId="0" fontId="12" fillId="0" borderId="0" xfId="1" applyFont="1" applyAlignment="1">
      <alignment horizontal="center"/>
    </xf>
    <xf numFmtId="0" fontId="6" fillId="0" borderId="0" xfId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67" fontId="6" fillId="0" borderId="0" xfId="6" applyNumberFormat="1" applyAlignment="1">
      <alignment horizontal="center" vertical="center"/>
    </xf>
    <xf numFmtId="167" fontId="12" fillId="0" borderId="0" xfId="6" applyNumberFormat="1" applyFont="1" applyAlignment="1">
      <alignment horizontal="center" vertical="center"/>
    </xf>
    <xf numFmtId="167" fontId="10" fillId="0" borderId="0" xfId="6" applyNumberFormat="1" applyFont="1" applyAlignment="1">
      <alignment horizontal="center" vertical="center"/>
    </xf>
    <xf numFmtId="167" fontId="12" fillId="0" borderId="0" xfId="6" applyNumberFormat="1" applyFont="1" applyAlignment="1">
      <alignment horizontal="center"/>
    </xf>
    <xf numFmtId="167" fontId="6" fillId="2" borderId="0" xfId="6" applyNumberFormat="1" applyFill="1"/>
    <xf numFmtId="0" fontId="11" fillId="2" borderId="0" xfId="1" applyFont="1" applyFill="1"/>
    <xf numFmtId="0" fontId="6" fillId="2" borderId="0" xfId="1" applyFill="1" applyAlignment="1">
      <alignment horizontal="left"/>
    </xf>
    <xf numFmtId="0" fontId="11" fillId="2" borderId="0" xfId="1" applyFont="1" applyFill="1" applyAlignment="1">
      <alignment horizontal="left"/>
    </xf>
    <xf numFmtId="0" fontId="12" fillId="2" borderId="0" xfId="1" applyFont="1" applyFill="1"/>
    <xf numFmtId="0" fontId="12" fillId="2" borderId="0" xfId="1" applyFont="1" applyFill="1" applyAlignment="1">
      <alignment horizontal="left"/>
    </xf>
    <xf numFmtId="43" fontId="6" fillId="0" borderId="0" xfId="1" applyNumberFormat="1"/>
    <xf numFmtId="43" fontId="6" fillId="0" borderId="0" xfId="6" applyAlignment="1">
      <alignment horizontal="left" vertical="center"/>
    </xf>
    <xf numFmtId="39" fontId="6" fillId="0" borderId="0" xfId="1" applyNumberFormat="1"/>
    <xf numFmtId="0" fontId="6" fillId="0" borderId="0" xfId="3" applyFont="1" applyAlignment="1">
      <alignment vertical="center"/>
    </xf>
    <xf numFmtId="0" fontId="10" fillId="0" borderId="0" xfId="3" applyFont="1" applyAlignment="1">
      <alignment horizontal="right" vertical="center" indent="1"/>
    </xf>
    <xf numFmtId="0" fontId="10" fillId="0" borderId="0" xfId="5" applyNumberFormat="1" applyFont="1" applyAlignment="1">
      <alignment horizontal="center" vertical="center"/>
    </xf>
    <xf numFmtId="0" fontId="10" fillId="0" borderId="0" xfId="3" applyFont="1" applyAlignment="1">
      <alignment vertical="center"/>
    </xf>
    <xf numFmtId="169" fontId="6" fillId="0" borderId="0" xfId="6" applyNumberFormat="1"/>
    <xf numFmtId="0" fontId="6" fillId="0" borderId="0" xfId="1" applyAlignment="1">
      <alignment horizontal="left" indent="3"/>
    </xf>
    <xf numFmtId="169" fontId="10" fillId="0" borderId="0" xfId="6" applyNumberFormat="1" applyFont="1"/>
    <xf numFmtId="169" fontId="10" fillId="0" borderId="2" xfId="6" applyNumberFormat="1" applyFont="1" applyBorder="1"/>
    <xf numFmtId="0" fontId="10" fillId="0" borderId="2" xfId="3" applyFont="1" applyBorder="1" applyAlignment="1">
      <alignment vertical="center"/>
    </xf>
    <xf numFmtId="169" fontId="6" fillId="0" borderId="2" xfId="6" applyNumberFormat="1" applyBorder="1"/>
    <xf numFmtId="0" fontId="12" fillId="0" borderId="0" xfId="1" applyFont="1" applyAlignment="1">
      <alignment vertical="center"/>
    </xf>
    <xf numFmtId="0" fontId="12" fillId="0" borderId="2" xfId="1" applyFont="1" applyBorder="1" applyAlignment="1">
      <alignment vertical="center"/>
    </xf>
    <xf numFmtId="0" fontId="6" fillId="2" borderId="0" xfId="1" applyFill="1" applyAlignment="1">
      <alignment horizontal="center"/>
    </xf>
    <xf numFmtId="0" fontId="6" fillId="0" borderId="0" xfId="7"/>
    <xf numFmtId="0" fontId="17" fillId="0" borderId="0" xfId="7" applyFont="1" applyAlignment="1">
      <alignment vertical="center"/>
    </xf>
    <xf numFmtId="0" fontId="18" fillId="0" borderId="0" xfId="7" applyFont="1" applyAlignment="1">
      <alignment vertical="center"/>
    </xf>
    <xf numFmtId="0" fontId="19" fillId="0" borderId="1" xfId="7" applyFont="1" applyBorder="1" applyAlignment="1">
      <alignment vertical="center"/>
    </xf>
    <xf numFmtId="0" fontId="17" fillId="0" borderId="0" xfId="7" applyFont="1" applyAlignment="1">
      <alignment horizontal="left" vertical="center" indent="1"/>
    </xf>
    <xf numFmtId="0" fontId="19" fillId="0" borderId="0" xfId="7" applyFont="1" applyAlignment="1">
      <alignment vertical="center"/>
    </xf>
    <xf numFmtId="0" fontId="17" fillId="0" borderId="0" xfId="7" applyFont="1" applyAlignment="1">
      <alignment horizontal="left" vertical="center" indent="3"/>
    </xf>
    <xf numFmtId="0" fontId="10" fillId="0" borderId="0" xfId="9" applyNumberFormat="1" applyFont="1" applyAlignment="1">
      <alignment horizontal="center" vertical="center"/>
    </xf>
    <xf numFmtId="0" fontId="6" fillId="0" borderId="0" xfId="10" applyFont="1" applyAlignment="1">
      <alignment vertical="center"/>
    </xf>
    <xf numFmtId="0" fontId="20" fillId="0" borderId="0" xfId="7" applyFont="1" applyAlignment="1">
      <alignment vertical="center"/>
    </xf>
    <xf numFmtId="0" fontId="20" fillId="0" borderId="0" xfId="7" applyFont="1" applyAlignment="1">
      <alignment horizontal="center" vertical="center"/>
    </xf>
    <xf numFmtId="0" fontId="20" fillId="0" borderId="2" xfId="7" applyFont="1" applyBorder="1" applyAlignment="1">
      <alignment horizontal="center" vertical="center"/>
    </xf>
    <xf numFmtId="0" fontId="6" fillId="0" borderId="0" xfId="11" applyFont="1"/>
    <xf numFmtId="0" fontId="6" fillId="0" borderId="0" xfId="11" applyFont="1" applyAlignment="1">
      <alignment horizontal="left" vertical="center"/>
    </xf>
    <xf numFmtId="0" fontId="6" fillId="0" borderId="0" xfId="11" applyFont="1" applyAlignment="1">
      <alignment horizontal="center" vertical="center"/>
    </xf>
    <xf numFmtId="172" fontId="6" fillId="0" borderId="0" xfId="11" applyNumberFormat="1" applyFont="1" applyAlignment="1">
      <alignment horizontal="center" vertical="center"/>
    </xf>
    <xf numFmtId="43" fontId="10" fillId="0" borderId="0" xfId="12" applyFont="1"/>
    <xf numFmtId="0" fontId="6" fillId="0" borderId="2" xfId="11" applyFont="1" applyBorder="1"/>
    <xf numFmtId="0" fontId="6" fillId="0" borderId="2" xfId="11" applyFont="1" applyBorder="1" applyAlignment="1">
      <alignment horizontal="left" vertical="center"/>
    </xf>
    <xf numFmtId="0" fontId="0" fillId="0" borderId="0" xfId="11" applyFont="1"/>
    <xf numFmtId="169" fontId="6" fillId="0" borderId="0" xfId="11" applyNumberFormat="1" applyFont="1" applyAlignment="1">
      <alignment horizontal="right" vertical="center"/>
    </xf>
    <xf numFmtId="0" fontId="6" fillId="0" borderId="0" xfId="11" applyFont="1" applyAlignment="1">
      <alignment horizontal="left" vertical="center" indent="2"/>
    </xf>
    <xf numFmtId="169" fontId="10" fillId="0" borderId="0" xfId="11" applyNumberFormat="1" applyFont="1" applyAlignment="1">
      <alignment horizontal="right" vertical="center"/>
    </xf>
    <xf numFmtId="0" fontId="10" fillId="0" borderId="0" xfId="11" applyFont="1" applyAlignment="1">
      <alignment horizontal="left" vertical="center" indent="1"/>
    </xf>
    <xf numFmtId="0" fontId="6" fillId="0" borderId="0" xfId="11" applyFont="1" applyAlignment="1">
      <alignment vertical="center"/>
    </xf>
    <xf numFmtId="0" fontId="0" fillId="0" borderId="0" xfId="11" applyFont="1" applyAlignment="1">
      <alignment horizontal="left" vertical="center" indent="2"/>
    </xf>
    <xf numFmtId="169" fontId="6" fillId="0" borderId="0" xfId="13" applyNumberFormat="1" applyFont="1" applyAlignment="1">
      <alignment horizontal="right" vertical="center"/>
    </xf>
    <xf numFmtId="169" fontId="10" fillId="0" borderId="3" xfId="11" applyNumberFormat="1" applyFont="1" applyBorder="1" applyAlignment="1">
      <alignment horizontal="right" vertical="center"/>
    </xf>
    <xf numFmtId="169" fontId="6" fillId="0" borderId="0" xfId="11" applyNumberFormat="1" applyFont="1"/>
    <xf numFmtId="169" fontId="10" fillId="0" borderId="1" xfId="11" applyNumberFormat="1" applyFont="1" applyBorder="1" applyAlignment="1">
      <alignment horizontal="right" vertical="center"/>
    </xf>
    <xf numFmtId="0" fontId="10" fillId="0" borderId="0" xfId="11" applyFont="1" applyAlignment="1">
      <alignment vertical="center"/>
    </xf>
    <xf numFmtId="0" fontId="10" fillId="0" borderId="1" xfId="11" applyFont="1" applyBorder="1" applyAlignment="1">
      <alignment vertical="center"/>
    </xf>
    <xf numFmtId="0" fontId="10" fillId="0" borderId="1" xfId="11" applyFont="1" applyBorder="1" applyAlignment="1">
      <alignment horizontal="left" vertical="center"/>
    </xf>
    <xf numFmtId="0" fontId="6" fillId="0" borderId="1" xfId="11" applyFont="1" applyBorder="1" applyAlignment="1">
      <alignment vertical="center"/>
    </xf>
    <xf numFmtId="0" fontId="6" fillId="0" borderId="1" xfId="11" applyFont="1" applyBorder="1" applyAlignment="1">
      <alignment horizontal="left" vertical="center"/>
    </xf>
    <xf numFmtId="0" fontId="6" fillId="0" borderId="2" xfId="11" applyFont="1" applyBorder="1" applyAlignment="1">
      <alignment vertical="center"/>
    </xf>
    <xf numFmtId="0" fontId="6" fillId="0" borderId="0" xfId="11" applyFont="1" applyAlignment="1">
      <alignment horizontal="left" vertical="center" indent="1"/>
    </xf>
    <xf numFmtId="169" fontId="6" fillId="0" borderId="0" xfId="12" applyNumberFormat="1" applyFont="1" applyAlignment="1">
      <alignment horizontal="right" vertical="center"/>
    </xf>
    <xf numFmtId="169" fontId="10" fillId="0" borderId="2" xfId="11" applyNumberFormat="1" applyFont="1" applyBorder="1" applyAlignment="1">
      <alignment horizontal="right" vertical="center"/>
    </xf>
    <xf numFmtId="0" fontId="10" fillId="0" borderId="2" xfId="11" applyFont="1" applyBorder="1" applyAlignment="1">
      <alignment vertical="center"/>
    </xf>
    <xf numFmtId="169" fontId="6" fillId="0" borderId="1" xfId="11" applyNumberFormat="1" applyFont="1" applyBorder="1" applyAlignment="1">
      <alignment horizontal="right" vertical="center"/>
    </xf>
    <xf numFmtId="169" fontId="0" fillId="0" borderId="0" xfId="11" applyNumberFormat="1" applyFont="1"/>
    <xf numFmtId="0" fontId="0" fillId="0" borderId="0" xfId="11" applyFont="1" applyAlignment="1">
      <alignment horizontal="left" vertical="center" indent="1"/>
    </xf>
    <xf numFmtId="169" fontId="6" fillId="0" borderId="2" xfId="11" applyNumberFormat="1" applyFont="1" applyBorder="1" applyAlignment="1">
      <alignment horizontal="right" vertical="center"/>
    </xf>
    <xf numFmtId="0" fontId="10" fillId="0" borderId="0" xfId="11" applyFont="1" applyAlignment="1">
      <alignment horizontal="right" vertical="center"/>
    </xf>
    <xf numFmtId="43" fontId="6" fillId="0" borderId="0" xfId="12" applyFont="1" applyAlignment="1">
      <alignment vertical="center"/>
    </xf>
    <xf numFmtId="43" fontId="6" fillId="0" borderId="2" xfId="12" applyFont="1" applyBorder="1" applyAlignment="1">
      <alignment vertical="center"/>
    </xf>
    <xf numFmtId="43" fontId="6" fillId="0" borderId="2" xfId="12" applyFont="1" applyBorder="1" applyAlignment="1">
      <alignment horizontal="left" vertical="center"/>
    </xf>
    <xf numFmtId="0" fontId="4" fillId="2" borderId="0" xfId="3" applyFont="1" applyFill="1" applyAlignment="1">
      <alignment vertical="center"/>
    </xf>
    <xf numFmtId="0" fontId="4" fillId="0" borderId="0" xfId="1" applyFont="1"/>
    <xf numFmtId="169" fontId="6" fillId="0" borderId="0" xfId="1" applyNumberFormat="1"/>
    <xf numFmtId="43" fontId="6" fillId="0" borderId="0" xfId="6"/>
    <xf numFmtId="164" fontId="6" fillId="0" borderId="0" xfId="1" applyNumberFormat="1"/>
    <xf numFmtId="170" fontId="6" fillId="0" borderId="0" xfId="1" applyNumberFormat="1"/>
    <xf numFmtId="164" fontId="6" fillId="0" borderId="0" xfId="6" applyNumberFormat="1"/>
    <xf numFmtId="164" fontId="10" fillId="0" borderId="0" xfId="1" applyNumberFormat="1" applyFont="1"/>
    <xf numFmtId="3" fontId="6" fillId="0" borderId="0" xfId="1" applyNumberFormat="1"/>
    <xf numFmtId="43" fontId="4" fillId="0" borderId="0" xfId="6" applyFont="1"/>
    <xf numFmtId="0" fontId="7" fillId="0" borderId="0" xfId="1" applyFont="1"/>
    <xf numFmtId="43" fontId="8" fillId="0" borderId="0" xfId="6" applyFont="1"/>
    <xf numFmtId="0" fontId="8" fillId="0" borderId="0" xfId="1" applyFont="1"/>
    <xf numFmtId="0" fontId="21" fillId="0" borderId="0" xfId="1" applyFont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2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164" fontId="4" fillId="0" borderId="0" xfId="1" applyNumberFormat="1" applyFont="1"/>
    <xf numFmtId="0" fontId="5" fillId="0" borderId="0" xfId="1" applyFont="1" applyAlignment="1">
      <alignment horizontal="right"/>
    </xf>
    <xf numFmtId="0" fontId="5" fillId="0" borderId="4" xfId="1" applyFont="1" applyBorder="1" applyAlignment="1">
      <alignment vertical="center"/>
    </xf>
    <xf numFmtId="169" fontId="5" fillId="0" borderId="4" xfId="4" applyNumberFormat="1" applyFont="1" applyBorder="1" applyAlignment="1">
      <alignment horizontal="right" vertical="center"/>
    </xf>
    <xf numFmtId="169" fontId="5" fillId="0" borderId="0" xfId="1" applyNumberFormat="1" applyFont="1" applyAlignment="1">
      <alignment vertical="center"/>
    </xf>
    <xf numFmtId="169" fontId="5" fillId="0" borderId="4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 indent="1"/>
    </xf>
    <xf numFmtId="169" fontId="4" fillId="0" borderId="0" xfId="4" applyNumberFormat="1" applyFont="1" applyAlignment="1">
      <alignment horizontal="right" vertical="center"/>
    </xf>
    <xf numFmtId="169" fontId="4" fillId="0" borderId="0" xfId="1" applyNumberFormat="1" applyFont="1" applyAlignment="1">
      <alignment vertical="center"/>
    </xf>
    <xf numFmtId="169" fontId="4" fillId="0" borderId="0" xfId="1" applyNumberFormat="1" applyFont="1" applyAlignment="1">
      <alignment horizontal="right" vertical="center"/>
    </xf>
    <xf numFmtId="169" fontId="4" fillId="0" borderId="0" xfId="1" applyNumberFormat="1" applyFont="1"/>
    <xf numFmtId="0" fontId="4" fillId="0" borderId="0" xfId="1" applyFont="1" applyAlignment="1">
      <alignment horizontal="left" wrapText="1" indent="1"/>
    </xf>
    <xf numFmtId="169" fontId="4" fillId="0" borderId="0" xfId="4" applyNumberFormat="1" applyFont="1" applyAlignment="1">
      <alignment vertical="center"/>
    </xf>
    <xf numFmtId="0" fontId="5" fillId="0" borderId="1" xfId="1" applyFont="1" applyBorder="1" applyAlignment="1">
      <alignment vertical="center"/>
    </xf>
    <xf numFmtId="169" fontId="5" fillId="0" borderId="1" xfId="4" applyNumberFormat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8" fillId="0" borderId="0" xfId="1" applyFont="1" applyAlignment="1">
      <alignment vertical="center"/>
    </xf>
    <xf numFmtId="169" fontId="8" fillId="0" borderId="3" xfId="4" applyNumberFormat="1" applyFont="1" applyBorder="1" applyAlignment="1">
      <alignment horizontal="right" vertical="center"/>
    </xf>
    <xf numFmtId="169" fontId="8" fillId="0" borderId="0" xfId="4" applyNumberFormat="1" applyFont="1" applyAlignment="1">
      <alignment horizontal="right" vertical="center"/>
    </xf>
    <xf numFmtId="0" fontId="8" fillId="0" borderId="5" xfId="1" applyFont="1" applyBorder="1" applyAlignment="1">
      <alignment vertical="center"/>
    </xf>
    <xf numFmtId="169" fontId="8" fillId="0" borderId="5" xfId="4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169" fontId="5" fillId="0" borderId="0" xfId="4" applyNumberFormat="1" applyFont="1" applyAlignment="1">
      <alignment horizontal="right" vertical="center"/>
    </xf>
    <xf numFmtId="169" fontId="5" fillId="0" borderId="0" xfId="1" applyNumberFormat="1" applyFont="1" applyAlignment="1">
      <alignment horizontal="right" vertical="center"/>
    </xf>
    <xf numFmtId="169" fontId="5" fillId="0" borderId="4" xfId="3" applyNumberFormat="1" applyFont="1" applyBorder="1" applyAlignment="1">
      <alignment horizontal="right" vertical="center"/>
    </xf>
    <xf numFmtId="169" fontId="4" fillId="0" borderId="0" xfId="3" applyNumberFormat="1" applyFont="1" applyAlignment="1">
      <alignment horizontal="right" vertical="center"/>
    </xf>
    <xf numFmtId="169" fontId="4" fillId="0" borderId="0" xfId="3" applyNumberFormat="1" applyFont="1"/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2" fillId="0" borderId="0" xfId="7" applyFont="1" applyAlignment="1">
      <alignment vertical="center"/>
    </xf>
    <xf numFmtId="0" fontId="11" fillId="2" borderId="0" xfId="1" applyFont="1" applyFill="1" applyAlignment="1">
      <alignment horizontal="center"/>
    </xf>
    <xf numFmtId="0" fontId="12" fillId="2" borderId="2" xfId="1" applyFont="1" applyFill="1" applyBorder="1" applyAlignment="1">
      <alignment horizontal="centerContinuous" vertical="center"/>
    </xf>
    <xf numFmtId="17" fontId="6" fillId="2" borderId="0" xfId="1" applyNumberFormat="1" applyFill="1"/>
    <xf numFmtId="0" fontId="20" fillId="0" borderId="2" xfId="7" applyFont="1" applyBorder="1" applyAlignment="1">
      <alignment horizontal="centerContinuous" vertical="center"/>
    </xf>
    <xf numFmtId="0" fontId="6" fillId="0" borderId="0" xfId="7" applyAlignment="1">
      <alignment vertical="center"/>
    </xf>
    <xf numFmtId="171" fontId="6" fillId="0" borderId="0" xfId="7" applyNumberFormat="1" applyAlignment="1">
      <alignment vertical="center"/>
    </xf>
    <xf numFmtId="43" fontId="6" fillId="0" borderId="0" xfId="14" applyFont="1"/>
    <xf numFmtId="171" fontId="10" fillId="0" borderId="0" xfId="7" applyNumberFormat="1" applyFont="1" applyFill="1" applyAlignment="1">
      <alignment horizontal="right" vertical="center"/>
    </xf>
    <xf numFmtId="171" fontId="6" fillId="0" borderId="0" xfId="7" applyNumberFormat="1" applyFill="1" applyAlignment="1">
      <alignment vertical="center"/>
    </xf>
    <xf numFmtId="0" fontId="6" fillId="0" borderId="0" xfId="7" applyFill="1"/>
    <xf numFmtId="171" fontId="11" fillId="0" borderId="0" xfId="7" applyNumberFormat="1" applyFont="1" applyFill="1" applyAlignment="1">
      <alignment horizontal="right" vertical="center"/>
    </xf>
    <xf numFmtId="171" fontId="17" fillId="0" borderId="0" xfId="7" applyNumberFormat="1" applyFont="1" applyFill="1" applyAlignment="1">
      <alignment horizontal="right" vertical="center"/>
    </xf>
    <xf numFmtId="171" fontId="19" fillId="0" borderId="1" xfId="7" applyNumberFormat="1" applyFont="1" applyFill="1" applyBorder="1" applyAlignment="1">
      <alignment horizontal="right" vertical="center"/>
    </xf>
    <xf numFmtId="171" fontId="6" fillId="0" borderId="0" xfId="0" applyNumberFormat="1" applyFont="1" applyFill="1"/>
    <xf numFmtId="169" fontId="6" fillId="0" borderId="0" xfId="18" applyNumberFormat="1" applyFont="1" applyAlignment="1">
      <alignment horizontal="right" vertical="center"/>
    </xf>
    <xf numFmtId="0" fontId="10" fillId="0" borderId="0" xfId="9" applyNumberFormat="1" applyFont="1" applyAlignment="1">
      <alignment horizontal="center" vertical="center"/>
    </xf>
    <xf numFmtId="43" fontId="6" fillId="0" borderId="0" xfId="12" applyFont="1" applyAlignment="1">
      <alignment horizontal="center" vertical="center"/>
    </xf>
    <xf numFmtId="0" fontId="10" fillId="0" borderId="0" xfId="11" applyFont="1" applyAlignment="1">
      <alignment horizontal="left" vertical="center"/>
    </xf>
    <xf numFmtId="0" fontId="10" fillId="0" borderId="2" xfId="11" applyFont="1" applyBorder="1" applyAlignment="1">
      <alignment horizontal="left" vertical="center"/>
    </xf>
    <xf numFmtId="0" fontId="10" fillId="0" borderId="0" xfId="9" applyNumberFormat="1" applyFont="1" applyFill="1" applyAlignment="1">
      <alignment horizontal="center" vertical="center"/>
    </xf>
    <xf numFmtId="0" fontId="18" fillId="0" borderId="0" xfId="7" applyFont="1" applyFill="1" applyAlignment="1">
      <alignment vertical="center"/>
    </xf>
    <xf numFmtId="171" fontId="18" fillId="0" borderId="0" xfId="7" applyNumberFormat="1" applyFont="1" applyFill="1" applyAlignment="1">
      <alignment vertical="center"/>
    </xf>
    <xf numFmtId="0" fontId="10" fillId="2" borderId="0" xfId="5" applyNumberFormat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43" fontId="6" fillId="0" borderId="2" xfId="12" applyFont="1" applyBorder="1" applyAlignment="1">
      <alignment horizontal="center" vertical="center"/>
    </xf>
    <xf numFmtId="0" fontId="10" fillId="0" borderId="2" xfId="11" applyFont="1" applyBorder="1" applyAlignment="1">
      <alignment horizontal="left" vertical="center"/>
    </xf>
    <xf numFmtId="174" fontId="6" fillId="0" borderId="0" xfId="1" applyNumberFormat="1"/>
    <xf numFmtId="175" fontId="6" fillId="0" borderId="0" xfId="1" applyNumberFormat="1"/>
    <xf numFmtId="169" fontId="0" fillId="0" borderId="0" xfId="0" applyNumberFormat="1"/>
    <xf numFmtId="0" fontId="19" fillId="0" borderId="0" xfId="7" applyFont="1" applyBorder="1" applyAlignment="1">
      <alignment vertical="center"/>
    </xf>
    <xf numFmtId="171" fontId="19" fillId="0" borderId="0" xfId="7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5" applyNumberFormat="1" applyFont="1" applyFill="1" applyBorder="1" applyAlignment="1">
      <alignment horizontal="center" vertical="center"/>
    </xf>
    <xf numFmtId="0" fontId="10" fillId="2" borderId="0" xfId="4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right"/>
    </xf>
    <xf numFmtId="0" fontId="6" fillId="2" borderId="0" xfId="4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right" vertical="center" indent="1"/>
    </xf>
    <xf numFmtId="0" fontId="10" fillId="0" borderId="0" xfId="11" applyFont="1" applyBorder="1" applyAlignment="1">
      <alignment horizontal="center" vertical="center"/>
    </xf>
    <xf numFmtId="169" fontId="10" fillId="2" borderId="0" xfId="1" applyNumberFormat="1" applyFont="1" applyFill="1"/>
    <xf numFmtId="169" fontId="23" fillId="0" borderId="0" xfId="0" applyNumberFormat="1" applyFont="1"/>
    <xf numFmtId="169" fontId="11" fillId="2" borderId="0" xfId="6" applyNumberFormat="1" applyFont="1" applyFill="1"/>
    <xf numFmtId="168" fontId="25" fillId="2" borderId="3" xfId="6" applyNumberFormat="1" applyFont="1" applyFill="1" applyBorder="1" applyAlignment="1">
      <alignment horizontal="center"/>
    </xf>
    <xf numFmtId="39" fontId="24" fillId="2" borderId="0" xfId="1" applyNumberFormat="1" applyFont="1" applyFill="1" applyAlignment="1">
      <alignment horizontal="center"/>
    </xf>
    <xf numFmtId="169" fontId="11" fillId="0" borderId="0" xfId="6" applyNumberFormat="1" applyFont="1" applyFill="1"/>
    <xf numFmtId="169" fontId="11" fillId="2" borderId="0" xfId="6" applyNumberFormat="1" applyFont="1" applyFill="1" applyAlignment="1">
      <alignment horizontal="right" vertical="center"/>
    </xf>
    <xf numFmtId="169" fontId="12" fillId="2" borderId="2" xfId="2" applyNumberFormat="1" applyFont="1" applyFill="1" applyBorder="1"/>
    <xf numFmtId="169" fontId="12" fillId="2" borderId="1" xfId="2" applyNumberFormat="1" applyFont="1" applyFill="1" applyBorder="1"/>
    <xf numFmtId="0" fontId="12" fillId="2" borderId="0" xfId="4" applyNumberFormat="1" applyFont="1" applyFill="1" applyAlignment="1">
      <alignment horizontal="center" vertical="center" wrapText="1"/>
    </xf>
    <xf numFmtId="165" fontId="5" fillId="0" borderId="1" xfId="14" applyNumberFormat="1" applyFont="1" applyBorder="1" applyAlignment="1">
      <alignment horizontal="right" vertical="center"/>
    </xf>
    <xf numFmtId="171" fontId="6" fillId="0" borderId="0" xfId="7" applyNumberFormat="1"/>
    <xf numFmtId="176" fontId="17" fillId="0" borderId="0" xfId="7" applyNumberFormat="1" applyFont="1" applyFill="1" applyAlignment="1">
      <alignment horizontal="right" vertical="center"/>
    </xf>
    <xf numFmtId="0" fontId="10" fillId="2" borderId="0" xfId="3" applyFont="1" applyFill="1" applyAlignment="1">
      <alignment horizontal="center" vertical="center"/>
    </xf>
    <xf numFmtId="43" fontId="6" fillId="0" borderId="3" xfId="12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/>
    </xf>
    <xf numFmtId="0" fontId="10" fillId="0" borderId="2" xfId="11" applyFont="1" applyBorder="1" applyAlignment="1">
      <alignment horizontal="right" vertical="center"/>
    </xf>
    <xf numFmtId="0" fontId="6" fillId="0" borderId="0" xfId="1" applyFill="1"/>
    <xf numFmtId="0" fontId="14" fillId="0" borderId="0" xfId="1" applyFont="1" applyFill="1" applyAlignment="1">
      <alignment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Font="1" applyFill="1" applyAlignment="1">
      <alignment horizontal="right" vertical="center" indent="1"/>
    </xf>
    <xf numFmtId="0" fontId="10" fillId="0" borderId="0" xfId="5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0" xfId="5" applyNumberFormat="1" applyFont="1" applyFill="1" applyAlignment="1">
      <alignment horizontal="center" vertical="center"/>
    </xf>
    <xf numFmtId="166" fontId="6" fillId="0" borderId="0" xfId="3" applyNumberFormat="1" applyFont="1" applyFill="1"/>
    <xf numFmtId="164" fontId="6" fillId="0" borderId="0" xfId="5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left" vertical="center" indent="1"/>
    </xf>
    <xf numFmtId="164" fontId="6" fillId="0" borderId="0" xfId="2" applyNumberFormat="1" applyFill="1" applyAlignment="1">
      <alignment horizontal="right" vertical="center"/>
    </xf>
    <xf numFmtId="0" fontId="0" fillId="0" borderId="0" xfId="3" applyFont="1" applyFill="1" applyAlignment="1">
      <alignment horizontal="left" vertical="center" indent="1"/>
    </xf>
    <xf numFmtId="164" fontId="6" fillId="0" borderId="0" xfId="2" applyNumberFormat="1" applyFill="1"/>
    <xf numFmtId="0" fontId="9" fillId="0" borderId="0" xfId="3" applyFill="1"/>
    <xf numFmtId="0" fontId="6" fillId="0" borderId="0" xfId="3" applyFont="1" applyFill="1" applyAlignment="1">
      <alignment horizontal="left" vertical="center" indent="3"/>
    </xf>
    <xf numFmtId="164" fontId="6" fillId="0" borderId="0" xfId="14" applyNumberFormat="1" applyFont="1" applyFill="1" applyAlignment="1">
      <alignment horizontal="right" vertical="center"/>
    </xf>
    <xf numFmtId="0" fontId="10" fillId="0" borderId="1" xfId="3" applyFont="1" applyFill="1" applyBorder="1" applyAlignment="1">
      <alignment vertical="center"/>
    </xf>
    <xf numFmtId="164" fontId="10" fillId="0" borderId="1" xfId="2" applyNumberFormat="1" applyFont="1" applyFill="1" applyBorder="1" applyAlignment="1">
      <alignment horizontal="right" vertical="center"/>
    </xf>
    <xf numFmtId="0" fontId="11" fillId="0" borderId="0" xfId="5" applyNumberFormat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 indent="4"/>
    </xf>
    <xf numFmtId="164" fontId="6" fillId="0" borderId="0" xfId="3" applyNumberFormat="1" applyFont="1" applyFill="1" applyAlignment="1">
      <alignment horizontal="right" vertical="center"/>
    </xf>
    <xf numFmtId="0" fontId="6" fillId="0" borderId="0" xfId="1" applyFill="1" applyAlignment="1">
      <alignment horizontal="center"/>
    </xf>
    <xf numFmtId="164" fontId="6" fillId="0" borderId="0" xfId="1" applyNumberFormat="1" applyFill="1" applyAlignment="1">
      <alignment horizontal="right" vertical="center"/>
    </xf>
    <xf numFmtId="0" fontId="10" fillId="0" borderId="0" xfId="3" applyFont="1" applyFill="1" applyAlignment="1">
      <alignment horizontal="left" vertical="center" indent="1"/>
    </xf>
    <xf numFmtId="164" fontId="10" fillId="0" borderId="0" xfId="2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left" vertical="center" indent="2"/>
    </xf>
    <xf numFmtId="164" fontId="6" fillId="0" borderId="0" xfId="1" applyNumberFormat="1" applyFill="1"/>
    <xf numFmtId="165" fontId="6" fillId="0" borderId="0" xfId="2" applyNumberFormat="1" applyFill="1" applyAlignment="1">
      <alignment horizontal="right" vertical="center"/>
    </xf>
    <xf numFmtId="165" fontId="6" fillId="0" borderId="0" xfId="2" applyNumberFormat="1" applyFill="1"/>
    <xf numFmtId="165" fontId="10" fillId="0" borderId="1" xfId="2" applyNumberFormat="1" applyFont="1" applyFill="1" applyBorder="1" applyAlignment="1">
      <alignment horizontal="right" vertical="center"/>
    </xf>
    <xf numFmtId="167" fontId="6" fillId="0" borderId="0" xfId="2" applyNumberFormat="1" applyFill="1" applyAlignment="1">
      <alignment horizontal="right" vertical="center"/>
    </xf>
    <xf numFmtId="167" fontId="6" fillId="0" borderId="0" xfId="2" applyNumberFormat="1" applyFill="1"/>
    <xf numFmtId="0" fontId="10" fillId="0" borderId="1" xfId="3" applyFont="1" applyFill="1" applyBorder="1" applyAlignment="1">
      <alignment horizontal="center" vertical="center"/>
    </xf>
    <xf numFmtId="164" fontId="10" fillId="0" borderId="0" xfId="4" applyNumberFormat="1" applyFont="1" applyFill="1" applyAlignment="1">
      <alignment horizontal="center" vertical="center"/>
    </xf>
    <xf numFmtId="164" fontId="0" fillId="0" borderId="0" xfId="2" applyNumberFormat="1" applyFont="1" applyFill="1"/>
    <xf numFmtId="0" fontId="4" fillId="0" borderId="0" xfId="3" applyFont="1" applyFill="1" applyAlignment="1">
      <alignment vertical="center"/>
    </xf>
    <xf numFmtId="41" fontId="6" fillId="0" borderId="0" xfId="4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right" vertical="center"/>
    </xf>
    <xf numFmtId="43" fontId="0" fillId="0" borderId="0" xfId="2" applyFont="1" applyFill="1"/>
    <xf numFmtId="0" fontId="4" fillId="0" borderId="0" xfId="1" applyFont="1" applyFill="1"/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43" fontId="6" fillId="0" borderId="0" xfId="1" applyNumberFormat="1" applyFill="1"/>
    <xf numFmtId="169" fontId="6" fillId="0" borderId="0" xfId="19" applyNumberFormat="1" applyFont="1" applyFill="1" applyBorder="1" applyAlignment="1">
      <alignment horizontal="right" vertical="center"/>
    </xf>
    <xf numFmtId="169" fontId="6" fillId="0" borderId="0" xfId="18" applyNumberFormat="1" applyFont="1" applyFill="1" applyBorder="1" applyAlignment="1">
      <alignment horizontal="right" vertical="center"/>
    </xf>
    <xf numFmtId="169" fontId="6" fillId="0" borderId="0" xfId="6" applyNumberFormat="1" applyFill="1"/>
    <xf numFmtId="169" fontId="6" fillId="0" borderId="0" xfId="4" applyNumberFormat="1" applyFont="1" applyFill="1" applyAlignment="1">
      <alignment vertical="center"/>
    </xf>
    <xf numFmtId="169" fontId="11" fillId="0" borderId="0" xfId="6" applyNumberFormat="1" applyFont="1" applyFill="1" applyAlignment="1">
      <alignment horizontal="right" vertical="center"/>
    </xf>
    <xf numFmtId="169" fontId="10" fillId="0" borderId="2" xfId="2" applyNumberFormat="1" applyFont="1" applyFill="1" applyBorder="1"/>
    <xf numFmtId="169" fontId="6" fillId="0" borderId="0" xfId="3" applyNumberFormat="1" applyFont="1" applyFill="1"/>
    <xf numFmtId="169" fontId="12" fillId="0" borderId="2" xfId="2" applyNumberFormat="1" applyFont="1" applyFill="1" applyBorder="1"/>
    <xf numFmtId="169" fontId="12" fillId="0" borderId="0" xfId="6" applyNumberFormat="1" applyFont="1" applyFill="1"/>
    <xf numFmtId="165" fontId="6" fillId="0" borderId="0" xfId="1" applyNumberFormat="1" applyFill="1"/>
    <xf numFmtId="0" fontId="6" fillId="0" borderId="0" xfId="1" quotePrefix="1" applyFill="1"/>
    <xf numFmtId="170" fontId="6" fillId="0" borderId="0" xfId="1" applyNumberFormat="1" applyFill="1"/>
    <xf numFmtId="43" fontId="6" fillId="0" borderId="0" xfId="11" applyNumberFormat="1" applyFont="1"/>
    <xf numFmtId="0" fontId="10" fillId="0" borderId="0" xfId="11" applyFont="1" applyBorder="1" applyAlignment="1">
      <alignment horizontal="right" vertical="center"/>
    </xf>
    <xf numFmtId="0" fontId="6" fillId="0" borderId="0" xfId="7" applyBorder="1"/>
    <xf numFmtId="0" fontId="6" fillId="2" borderId="0" xfId="1" applyFont="1" applyFill="1" applyBorder="1" applyAlignment="1">
      <alignment horizontal="right"/>
    </xf>
    <xf numFmtId="0" fontId="6" fillId="0" borderId="0" xfId="11" applyFont="1" applyBorder="1"/>
    <xf numFmtId="43" fontId="6" fillId="0" borderId="0" xfId="12" applyFont="1" applyBorder="1"/>
    <xf numFmtId="169" fontId="6" fillId="0" borderId="0" xfId="11" applyNumberFormat="1" applyFont="1" applyBorder="1"/>
    <xf numFmtId="0" fontId="0" fillId="0" borderId="0" xfId="11" applyFont="1" applyBorder="1"/>
    <xf numFmtId="43" fontId="6" fillId="0" borderId="0" xfId="12" applyFont="1" applyBorder="1" applyAlignment="1">
      <alignment horizontal="center" vertical="center"/>
    </xf>
    <xf numFmtId="0" fontId="27" fillId="2" borderId="0" xfId="4" applyNumberFormat="1" applyFont="1" applyFill="1" applyBorder="1" applyAlignment="1">
      <alignment horizontal="right" vertical="center" wrapText="1"/>
    </xf>
    <xf numFmtId="0" fontId="26" fillId="0" borderId="0" xfId="4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right" vertical="center" indent="1"/>
    </xf>
    <xf numFmtId="0" fontId="10" fillId="0" borderId="0" xfId="3" applyFont="1" applyBorder="1" applyAlignment="1">
      <alignment horizontal="right" vertical="center" indent="1"/>
    </xf>
    <xf numFmtId="169" fontId="10" fillId="0" borderId="0" xfId="6" applyNumberFormat="1" applyFont="1" applyBorder="1"/>
    <xf numFmtId="169" fontId="6" fillId="0" borderId="0" xfId="6" applyNumberFormat="1" applyBorder="1"/>
    <xf numFmtId="167" fontId="6" fillId="0" borderId="0" xfId="6" applyNumberFormat="1" applyBorder="1"/>
    <xf numFmtId="0" fontId="12" fillId="2" borderId="0" xfId="1" applyFont="1" applyFill="1" applyBorder="1" applyAlignment="1">
      <alignment horizontal="center"/>
    </xf>
    <xf numFmtId="0" fontId="6" fillId="2" borderId="0" xfId="1" applyFill="1" applyBorder="1"/>
    <xf numFmtId="0" fontId="6" fillId="0" borderId="0" xfId="1" applyBorder="1"/>
    <xf numFmtId="0" fontId="10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169" fontId="6" fillId="0" borderId="0" xfId="0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0" xfId="1" applyFont="1" applyAlignment="1">
      <alignment horizontal="left" vertical="center" wrapText="1" indent="1"/>
    </xf>
    <xf numFmtId="177" fontId="6" fillId="0" borderId="0" xfId="1" applyNumberFormat="1"/>
    <xf numFmtId="0" fontId="0" fillId="0" borderId="0" xfId="1" applyFont="1" applyAlignment="1">
      <alignment horizontal="left" vertical="center" indent="1"/>
    </xf>
    <xf numFmtId="0" fontId="10" fillId="0" borderId="2" xfId="11" applyFont="1" applyBorder="1" applyAlignment="1">
      <alignment horizontal="center" vertical="center"/>
    </xf>
    <xf numFmtId="0" fontId="20" fillId="0" borderId="0" xfId="7" applyFont="1" applyBorder="1" applyAlignment="1">
      <alignment horizontal="centerContinuous" vertical="center"/>
    </xf>
    <xf numFmtId="0" fontId="6" fillId="2" borderId="0" xfId="3" applyFont="1" applyFill="1" applyBorder="1" applyAlignment="1">
      <alignment horizontal="right" vertical="center" indent="1"/>
    </xf>
    <xf numFmtId="169" fontId="10" fillId="0" borderId="1" xfId="18" applyNumberFormat="1" applyFont="1" applyFill="1" applyBorder="1" applyAlignment="1">
      <alignment horizontal="right" vertical="center"/>
    </xf>
    <xf numFmtId="169" fontId="10" fillId="0" borderId="2" xfId="18" applyNumberFormat="1" applyFont="1" applyFill="1" applyBorder="1" applyAlignment="1">
      <alignment horizontal="right" vertical="center"/>
    </xf>
    <xf numFmtId="169" fontId="6" fillId="0" borderId="2" xfId="18" applyNumberFormat="1" applyFont="1" applyFill="1" applyBorder="1" applyAlignment="1">
      <alignment horizontal="right" vertical="center"/>
    </xf>
    <xf numFmtId="0" fontId="26" fillId="2" borderId="1" xfId="4" applyNumberFormat="1" applyFont="1" applyFill="1" applyBorder="1" applyAlignment="1">
      <alignment horizontal="center" vertical="center" wrapText="1"/>
    </xf>
    <xf numFmtId="169" fontId="10" fillId="0" borderId="0" xfId="11" applyNumberFormat="1" applyFont="1" applyBorder="1" applyAlignment="1">
      <alignment horizontal="right" vertical="center"/>
    </xf>
    <xf numFmtId="169" fontId="6" fillId="0" borderId="0" xfId="12" applyNumberFormat="1" applyFont="1" applyBorder="1" applyAlignment="1">
      <alignment horizontal="right" vertical="center"/>
    </xf>
    <xf numFmtId="169" fontId="6" fillId="0" borderId="0" xfId="11" applyNumberFormat="1" applyFont="1" applyBorder="1" applyAlignment="1">
      <alignment horizontal="right" vertical="center"/>
    </xf>
    <xf numFmtId="169" fontId="6" fillId="0" borderId="0" xfId="13" applyNumberFormat="1" applyFont="1" applyBorder="1" applyAlignment="1">
      <alignment horizontal="right" vertical="center"/>
    </xf>
    <xf numFmtId="173" fontId="12" fillId="2" borderId="1" xfId="2" applyNumberFormat="1" applyFont="1" applyFill="1" applyBorder="1" applyAlignment="1">
      <alignment horizontal="right"/>
    </xf>
    <xf numFmtId="0" fontId="12" fillId="2" borderId="0" xfId="1" applyFont="1" applyFill="1" applyBorder="1" applyAlignment="1">
      <alignment horizontal="centerContinuous" vertical="center"/>
    </xf>
    <xf numFmtId="0" fontId="10" fillId="2" borderId="0" xfId="4" applyNumberFormat="1" applyFont="1" applyFill="1" applyBorder="1" applyAlignment="1">
      <alignment horizontal="center" vertical="center" wrapText="1"/>
    </xf>
    <xf numFmtId="169" fontId="11" fillId="0" borderId="0" xfId="6" applyNumberFormat="1" applyFont="1" applyFill="1" applyBorder="1" applyAlignment="1">
      <alignment horizontal="right" vertical="center"/>
    </xf>
    <xf numFmtId="169" fontId="12" fillId="0" borderId="0" xfId="2" applyNumberFormat="1" applyFont="1" applyFill="1" applyBorder="1"/>
    <xf numFmtId="169" fontId="11" fillId="0" borderId="0" xfId="6" applyNumberFormat="1" applyFont="1" applyFill="1" applyBorder="1"/>
    <xf numFmtId="169" fontId="12" fillId="0" borderId="0" xfId="6" applyNumberFormat="1" applyFont="1" applyFill="1" applyBorder="1"/>
    <xf numFmtId="169" fontId="11" fillId="2" borderId="0" xfId="6" applyNumberFormat="1" applyFont="1" applyFill="1" applyBorder="1" applyAlignment="1">
      <alignment horizontal="right" vertical="center"/>
    </xf>
    <xf numFmtId="169" fontId="11" fillId="2" borderId="0" xfId="6" applyNumberFormat="1" applyFont="1" applyFill="1" applyBorder="1"/>
    <xf numFmtId="169" fontId="12" fillId="2" borderId="0" xfId="2" applyNumberFormat="1" applyFont="1" applyFill="1" applyBorder="1"/>
    <xf numFmtId="173" fontId="25" fillId="2" borderId="0" xfId="14" applyNumberFormat="1" applyFont="1" applyFill="1" applyBorder="1" applyAlignment="1">
      <alignment horizontal="center"/>
    </xf>
    <xf numFmtId="0" fontId="10" fillId="0" borderId="0" xfId="9" applyNumberFormat="1" applyFont="1" applyAlignment="1">
      <alignment horizontal="center" vertical="center"/>
    </xf>
    <xf numFmtId="0" fontId="10" fillId="2" borderId="2" xfId="1" applyFont="1" applyFill="1" applyBorder="1" applyAlignment="1"/>
    <xf numFmtId="0" fontId="10" fillId="0" borderId="0" xfId="9" applyNumberFormat="1" applyFont="1" applyAlignment="1">
      <alignment horizontal="center" vertical="center"/>
    </xf>
    <xf numFmtId="0" fontId="25" fillId="0" borderId="0" xfId="3" applyFont="1" applyAlignment="1">
      <alignment vertical="center"/>
    </xf>
    <xf numFmtId="0" fontId="10" fillId="0" borderId="0" xfId="3" applyFont="1" applyFill="1" applyBorder="1" applyAlignment="1">
      <alignment vertical="center"/>
    </xf>
    <xf numFmtId="164" fontId="10" fillId="0" borderId="0" xfId="2" applyNumberFormat="1" applyFont="1" applyFill="1" applyBorder="1" applyAlignment="1">
      <alignment horizontal="right" vertical="center"/>
    </xf>
    <xf numFmtId="164" fontId="6" fillId="0" borderId="0" xfId="6" applyNumberFormat="1" applyFont="1" applyFill="1" applyBorder="1" applyAlignment="1">
      <alignment horizontal="right" vertical="center"/>
    </xf>
    <xf numFmtId="165" fontId="6" fillId="0" borderId="0" xfId="6" applyNumberFormat="1" applyFont="1" applyFill="1" applyBorder="1" applyAlignment="1">
      <alignment horizontal="right" vertical="center"/>
    </xf>
    <xf numFmtId="165" fontId="10" fillId="0" borderId="1" xfId="6" applyNumberFormat="1" applyFont="1" applyFill="1" applyBorder="1" applyAlignment="1">
      <alignment horizontal="right" vertical="center"/>
    </xf>
    <xf numFmtId="164" fontId="10" fillId="0" borderId="1" xfId="6" applyNumberFormat="1" applyFont="1" applyFill="1" applyBorder="1" applyAlignment="1">
      <alignment horizontal="right" vertical="center"/>
    </xf>
    <xf numFmtId="0" fontId="6" fillId="0" borderId="0" xfId="5" applyNumberFormat="1" applyFont="1" applyAlignment="1">
      <alignment horizontal="center" vertical="center"/>
    </xf>
    <xf numFmtId="0" fontId="4" fillId="0" borderId="6" xfId="1" applyFont="1" applyBorder="1"/>
    <xf numFmtId="169" fontId="4" fillId="0" borderId="2" xfId="1" applyNumberFormat="1" applyFont="1" applyBorder="1" applyAlignment="1">
      <alignment vertical="center"/>
    </xf>
    <xf numFmtId="169" fontId="8" fillId="0" borderId="2" xfId="4" applyNumberFormat="1" applyFont="1" applyBorder="1" applyAlignment="1">
      <alignment horizontal="right" vertical="center"/>
    </xf>
    <xf numFmtId="169" fontId="4" fillId="0" borderId="0" xfId="4" applyNumberFormat="1" applyFont="1" applyAlignment="1">
      <alignment horizontal="center" vertical="center"/>
    </xf>
    <xf numFmtId="169" fontId="4" fillId="0" borderId="0" xfId="1" applyNumberFormat="1" applyFont="1" applyAlignment="1">
      <alignment horizontal="center" vertical="center"/>
    </xf>
    <xf numFmtId="169" fontId="5" fillId="0" borderId="2" xfId="1" applyNumberFormat="1" applyFont="1" applyBorder="1" applyAlignment="1">
      <alignment horizontal="right" vertical="center"/>
    </xf>
    <xf numFmtId="169" fontId="4" fillId="0" borderId="2" xfId="1" applyNumberFormat="1" applyFont="1" applyBorder="1" applyAlignment="1">
      <alignment horizontal="right" vertical="center"/>
    </xf>
    <xf numFmtId="169" fontId="5" fillId="0" borderId="1" xfId="1" applyNumberFormat="1" applyFont="1" applyBorder="1" applyAlignment="1">
      <alignment horizontal="right" vertical="center"/>
    </xf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right"/>
    </xf>
    <xf numFmtId="0" fontId="4" fillId="0" borderId="0" xfId="1" applyFont="1" applyFill="1" applyAlignment="1">
      <alignment horizontal="left" vertical="center" indent="1"/>
    </xf>
    <xf numFmtId="43" fontId="6" fillId="0" borderId="0" xfId="14" applyNumberFormat="1" applyFont="1" applyAlignment="1">
      <alignment horizontal="right"/>
    </xf>
    <xf numFmtId="43" fontId="6" fillId="0" borderId="0" xfId="6" applyNumberFormat="1" applyFont="1"/>
    <xf numFmtId="43" fontId="6" fillId="0" borderId="0" xfId="6" applyNumberFormat="1" applyFont="1" applyBorder="1"/>
    <xf numFmtId="0" fontId="5" fillId="0" borderId="1" xfId="8" applyNumberFormat="1" applyFont="1" applyBorder="1" applyAlignment="1">
      <alignment horizontal="center" wrapText="1"/>
    </xf>
    <xf numFmtId="0" fontId="10" fillId="0" borderId="0" xfId="10" applyFont="1" applyAlignment="1">
      <alignment horizontal="right"/>
    </xf>
    <xf numFmtId="0" fontId="6" fillId="0" borderId="0" xfId="7" applyAlignment="1"/>
    <xf numFmtId="0" fontId="26" fillId="2" borderId="0" xfId="4" applyNumberFormat="1" applyFont="1" applyFill="1" applyBorder="1" applyAlignment="1">
      <alignment horizontal="right" vertical="center" wrapText="1"/>
    </xf>
    <xf numFmtId="0" fontId="5" fillId="0" borderId="0" xfId="10" applyFont="1" applyAlignment="1">
      <alignment horizontal="right"/>
    </xf>
    <xf numFmtId="0" fontId="13" fillId="0" borderId="0" xfId="1" applyFont="1" applyFill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0" fillId="0" borderId="2" xfId="3" applyFont="1" applyFill="1" applyBorder="1" applyAlignment="1">
      <alignment horizontal="left" vertical="center"/>
    </xf>
    <xf numFmtId="0" fontId="10" fillId="0" borderId="0" xfId="5" applyNumberFormat="1" applyFont="1" applyFill="1" applyAlignment="1">
      <alignment horizontal="left" vertical="center"/>
    </xf>
    <xf numFmtId="0" fontId="10" fillId="0" borderId="2" xfId="5" applyNumberFormat="1" applyFont="1" applyFill="1" applyBorder="1" applyAlignment="1">
      <alignment horizontal="left"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0" fillId="0" borderId="3" xfId="5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right" vertical="center"/>
    </xf>
    <xf numFmtId="0" fontId="10" fillId="0" borderId="0" xfId="5" applyNumberFormat="1" applyFont="1" applyFill="1" applyAlignment="1">
      <alignment horizontal="center" vertical="center"/>
    </xf>
    <xf numFmtId="0" fontId="10" fillId="0" borderId="2" xfId="5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0" fillId="2" borderId="0" xfId="5" applyNumberFormat="1" applyFont="1" applyFill="1" applyAlignment="1">
      <alignment horizontal="center" vertical="center"/>
    </xf>
    <xf numFmtId="0" fontId="10" fillId="2" borderId="2" xfId="5" applyNumberFormat="1" applyFont="1" applyFill="1" applyBorder="1" applyAlignment="1">
      <alignment horizontal="center" vertical="center"/>
    </xf>
    <xf numFmtId="0" fontId="10" fillId="2" borderId="0" xfId="3" applyFont="1" applyFill="1" applyAlignment="1">
      <alignment horizontal="left" vertical="center"/>
    </xf>
    <xf numFmtId="0" fontId="10" fillId="2" borderId="2" xfId="3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center"/>
    </xf>
    <xf numFmtId="0" fontId="16" fillId="0" borderId="0" xfId="1" applyFont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10" fillId="0" borderId="2" xfId="3" applyFont="1" applyBorder="1" applyAlignment="1">
      <alignment horizontal="left" vertical="center"/>
    </xf>
    <xf numFmtId="0" fontId="12" fillId="2" borderId="0" xfId="1" applyFont="1" applyFill="1" applyAlignment="1">
      <alignment horizontal="left"/>
    </xf>
    <xf numFmtId="0" fontId="12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0" fillId="0" borderId="0" xfId="5" applyNumberFormat="1" applyFont="1" applyAlignment="1">
      <alignment horizontal="center" vertical="center"/>
    </xf>
    <xf numFmtId="0" fontId="10" fillId="0" borderId="2" xfId="5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9" applyNumberFormat="1" applyFont="1" applyAlignment="1">
      <alignment horizontal="center" vertical="center"/>
    </xf>
    <xf numFmtId="0" fontId="10" fillId="0" borderId="2" xfId="9" applyNumberFormat="1" applyFont="1" applyBorder="1" applyAlignment="1">
      <alignment horizontal="center" vertical="center"/>
    </xf>
    <xf numFmtId="0" fontId="19" fillId="0" borderId="0" xfId="7" applyFont="1" applyAlignment="1">
      <alignment horizontal="left" vertical="center"/>
    </xf>
    <xf numFmtId="0" fontId="19" fillId="0" borderId="2" xfId="7" applyFont="1" applyBorder="1" applyAlignment="1">
      <alignment horizontal="left" vertical="center"/>
    </xf>
    <xf numFmtId="0" fontId="20" fillId="0" borderId="0" xfId="7" applyFont="1" applyAlignment="1">
      <alignment horizontal="center" vertical="center"/>
    </xf>
    <xf numFmtId="0" fontId="6" fillId="0" borderId="0" xfId="1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11" applyFont="1" applyAlignment="1">
      <alignment horizontal="center" vertical="center"/>
    </xf>
  </cellXfs>
  <cellStyles count="22">
    <cellStyle name="Normal" xfId="0" builtinId="0"/>
    <cellStyle name="Normal 2" xfId="1"/>
    <cellStyle name="Normal 2 2" xfId="7"/>
    <cellStyle name="Normal 3" xfId="3"/>
    <cellStyle name="Normal 3 6" xfId="10"/>
    <cellStyle name="Normal 8 2" xfId="11"/>
    <cellStyle name="Normal 8 2 2" xfId="16"/>
    <cellStyle name="Normal 8 2 2 2" xfId="18"/>
    <cellStyle name="Porcentagem 2 2" xfId="13"/>
    <cellStyle name="Porcentagem 2 2 4 2" xfId="20"/>
    <cellStyle name="Vírgula" xfId="14" builtinId="3"/>
    <cellStyle name="Vírgula 2 2" xfId="6"/>
    <cellStyle name="Vírgula 3" xfId="2"/>
    <cellStyle name="Vírgula 3 2" xfId="4"/>
    <cellStyle name="Vírgula 3 6" xfId="8"/>
    <cellStyle name="Vírgula 3 6 2 2" xfId="17"/>
    <cellStyle name="Vírgula 3 8" xfId="21"/>
    <cellStyle name="Vírgula 4" xfId="5"/>
    <cellStyle name="Vírgula 4 4" xfId="9"/>
    <cellStyle name="Vírgula 7 2" xfId="12"/>
    <cellStyle name="Vírgula 7 2 2 2" xfId="19"/>
    <cellStyle name="Vírgula 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showGridLines="0" zoomScale="80" zoomScaleNormal="80" workbookViewId="0">
      <selection activeCell="AB28" sqref="AB28"/>
    </sheetView>
  </sheetViews>
  <sheetFormatPr defaultColWidth="9.375" defaultRowHeight="14.4" x14ac:dyDescent="0.35"/>
  <cols>
    <col min="1" max="1" width="4.875" style="221" customWidth="1"/>
    <col min="2" max="2" width="39.125" style="221" customWidth="1"/>
    <col min="3" max="3" width="2" style="221" customWidth="1"/>
    <col min="4" max="4" width="5.875" style="221" bestFit="1" customWidth="1"/>
    <col min="5" max="5" width="1.5" style="221" customWidth="1"/>
    <col min="6" max="6" width="19.875" style="221" customWidth="1"/>
    <col min="7" max="7" width="2" style="221" customWidth="1"/>
    <col min="8" max="8" width="19.875" style="221" customWidth="1"/>
    <col min="9" max="9" width="2" style="221" customWidth="1"/>
    <col min="10" max="10" width="19.875" style="221" customWidth="1"/>
    <col min="11" max="11" width="2" style="221" customWidth="1"/>
    <col min="12" max="12" width="19.875" style="221" customWidth="1"/>
    <col min="13" max="13" width="5.125" style="221" customWidth="1"/>
    <col min="14" max="14" width="10" style="221" bestFit="1" customWidth="1"/>
    <col min="15" max="15" width="12.875" style="221" hidden="1" customWidth="1"/>
    <col min="16" max="16" width="11.625" style="221" hidden="1" customWidth="1"/>
    <col min="17" max="17" width="47" style="221" customWidth="1"/>
    <col min="18" max="18" width="2" style="221" customWidth="1"/>
    <col min="19" max="19" width="8.5" style="221" bestFit="1" customWidth="1"/>
    <col min="20" max="21" width="2" style="221" customWidth="1"/>
    <col min="22" max="22" width="19.875" style="221" customWidth="1"/>
    <col min="23" max="23" width="2" style="221" customWidth="1"/>
    <col min="24" max="24" width="19.875" style="221" customWidth="1"/>
    <col min="25" max="25" width="2" style="221" customWidth="1"/>
    <col min="26" max="26" width="19.875" style="221" customWidth="1"/>
    <col min="27" max="27" width="2" style="221" customWidth="1"/>
    <col min="28" max="28" width="19.875" style="221" customWidth="1"/>
    <col min="29" max="16384" width="9.375" style="221"/>
  </cols>
  <sheetData>
    <row r="1" spans="1:28" ht="16.5" customHeight="1" x14ac:dyDescent="0.35">
      <c r="A1" s="370" t="s">
        <v>143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</row>
    <row r="2" spans="1:28" ht="16.5" customHeight="1" x14ac:dyDescent="0.35">
      <c r="A2" s="370"/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</row>
    <row r="3" spans="1:28" ht="9.75" customHeight="1" x14ac:dyDescent="0.35">
      <c r="B3" s="223"/>
      <c r="C3" s="224"/>
      <c r="D3" s="223"/>
      <c r="E3" s="224"/>
      <c r="F3" s="223"/>
      <c r="G3" s="223"/>
      <c r="H3" s="223"/>
      <c r="I3" s="224"/>
      <c r="J3" s="223"/>
      <c r="K3" s="223"/>
      <c r="L3" s="223"/>
      <c r="Q3" s="225"/>
      <c r="R3" s="226"/>
      <c r="S3" s="225"/>
      <c r="T3" s="226"/>
      <c r="U3" s="226"/>
      <c r="V3" s="225"/>
      <c r="W3" s="225"/>
      <c r="X3" s="225"/>
      <c r="Y3" s="226"/>
      <c r="Z3" s="225"/>
      <c r="AA3" s="225"/>
      <c r="AB3" s="225"/>
    </row>
    <row r="4" spans="1:28" ht="16.5" customHeight="1" x14ac:dyDescent="0.35">
      <c r="B4" s="371" t="s">
        <v>24</v>
      </c>
      <c r="C4" s="224"/>
      <c r="D4" s="373" t="s">
        <v>23</v>
      </c>
      <c r="E4" s="224"/>
      <c r="F4" s="379" t="s">
        <v>22</v>
      </c>
      <c r="G4" s="379"/>
      <c r="H4" s="379"/>
      <c r="I4" s="224"/>
      <c r="J4" s="379" t="s">
        <v>21</v>
      </c>
      <c r="K4" s="379"/>
      <c r="L4" s="379"/>
      <c r="Q4" s="371" t="s">
        <v>40</v>
      </c>
      <c r="R4" s="227"/>
      <c r="S4" s="380" t="s">
        <v>23</v>
      </c>
      <c r="T4" s="227"/>
      <c r="U4" s="227"/>
      <c r="V4" s="379" t="s">
        <v>22</v>
      </c>
      <c r="W4" s="379"/>
      <c r="X4" s="379"/>
      <c r="Y4" s="227"/>
      <c r="Z4" s="379" t="s">
        <v>21</v>
      </c>
      <c r="AA4" s="379"/>
      <c r="AB4" s="379"/>
    </row>
    <row r="5" spans="1:28" ht="16.5" customHeight="1" x14ac:dyDescent="0.35">
      <c r="B5" s="371"/>
      <c r="C5" s="224"/>
      <c r="D5" s="373"/>
      <c r="E5" s="224"/>
      <c r="F5" s="375" t="s">
        <v>165</v>
      </c>
      <c r="G5" s="224"/>
      <c r="H5" s="377" t="s">
        <v>155</v>
      </c>
      <c r="I5" s="224"/>
      <c r="J5" s="375" t="s">
        <v>165</v>
      </c>
      <c r="K5" s="224"/>
      <c r="L5" s="377" t="s">
        <v>155</v>
      </c>
      <c r="Q5" s="371"/>
      <c r="R5" s="227"/>
      <c r="S5" s="380"/>
      <c r="T5" s="227"/>
      <c r="U5" s="227"/>
      <c r="V5" s="375" t="s">
        <v>165</v>
      </c>
      <c r="W5" s="224"/>
      <c r="X5" s="377" t="s">
        <v>155</v>
      </c>
      <c r="Y5" s="224"/>
      <c r="Z5" s="375" t="s">
        <v>165</v>
      </c>
      <c r="AA5" s="224"/>
      <c r="AB5" s="377" t="s">
        <v>155</v>
      </c>
    </row>
    <row r="6" spans="1:28" x14ac:dyDescent="0.35">
      <c r="B6" s="372"/>
      <c r="C6" s="228"/>
      <c r="D6" s="374"/>
      <c r="E6" s="228"/>
      <c r="F6" s="376"/>
      <c r="G6" s="229"/>
      <c r="H6" s="378"/>
      <c r="I6" s="228"/>
      <c r="J6" s="376"/>
      <c r="K6" s="229"/>
      <c r="L6" s="378"/>
      <c r="Q6" s="372"/>
      <c r="R6" s="228"/>
      <c r="S6" s="381"/>
      <c r="T6" s="230"/>
      <c r="U6" s="231"/>
      <c r="V6" s="376"/>
      <c r="W6" s="229"/>
      <c r="X6" s="378"/>
      <c r="Y6" s="228"/>
      <c r="Z6" s="376"/>
      <c r="AA6" s="229"/>
      <c r="AB6" s="378"/>
    </row>
    <row r="7" spans="1:28" x14ac:dyDescent="0.35">
      <c r="B7" s="231" t="s">
        <v>20</v>
      </c>
      <c r="C7" s="232"/>
      <c r="D7" s="233"/>
      <c r="E7" s="232"/>
      <c r="F7" s="233"/>
      <c r="G7" s="234"/>
      <c r="H7" s="235"/>
      <c r="I7" s="232"/>
      <c r="J7" s="233"/>
      <c r="K7" s="234"/>
      <c r="L7" s="235"/>
      <c r="Q7" s="231" t="s">
        <v>20</v>
      </c>
      <c r="R7" s="232"/>
      <c r="S7" s="233"/>
      <c r="T7" s="233"/>
      <c r="U7" s="232"/>
      <c r="V7" s="233"/>
      <c r="W7" s="234"/>
      <c r="X7" s="235"/>
      <c r="Z7" s="233"/>
      <c r="AA7" s="234"/>
      <c r="AB7" s="235"/>
    </row>
    <row r="8" spans="1:28" x14ac:dyDescent="0.35">
      <c r="B8" s="236" t="s">
        <v>19</v>
      </c>
      <c r="C8" s="232"/>
      <c r="D8" s="233">
        <v>4</v>
      </c>
      <c r="E8" s="232"/>
      <c r="F8" s="237">
        <v>17610237.32</v>
      </c>
      <c r="G8" s="237"/>
      <c r="H8" s="237">
        <v>12725280.949999999</v>
      </c>
      <c r="I8" s="232"/>
      <c r="J8" s="237">
        <v>18802594.98</v>
      </c>
      <c r="K8" s="237"/>
      <c r="L8" s="237">
        <v>13051606.939999999</v>
      </c>
      <c r="Q8" s="236" t="s">
        <v>34</v>
      </c>
      <c r="R8" s="232"/>
      <c r="S8" s="233">
        <v>12</v>
      </c>
      <c r="T8" s="233"/>
      <c r="U8" s="232"/>
      <c r="V8" s="237">
        <v>56867.38</v>
      </c>
      <c r="W8" s="239"/>
      <c r="X8" s="237">
        <v>42632.93</v>
      </c>
      <c r="Z8" s="237">
        <v>56867.38</v>
      </c>
      <c r="AA8" s="239"/>
      <c r="AB8" s="237">
        <v>42632.93</v>
      </c>
    </row>
    <row r="9" spans="1:28" ht="15" x14ac:dyDescent="0.35">
      <c r="B9" s="236" t="s">
        <v>8</v>
      </c>
      <c r="C9" s="232"/>
      <c r="D9" s="233">
        <v>5</v>
      </c>
      <c r="E9" s="232"/>
      <c r="F9" s="237">
        <v>3304226.2500000005</v>
      </c>
      <c r="G9" s="237"/>
      <c r="H9" s="237">
        <v>6465229.7300000004</v>
      </c>
      <c r="I9" s="232"/>
      <c r="J9" s="237">
        <v>3690435.459999999</v>
      </c>
      <c r="K9" s="237"/>
      <c r="L9" s="237">
        <v>6531368.4699999997</v>
      </c>
      <c r="Q9" s="236" t="s">
        <v>39</v>
      </c>
      <c r="R9" s="232"/>
      <c r="S9" s="233"/>
      <c r="T9" s="233"/>
      <c r="U9" s="240"/>
      <c r="V9" s="237">
        <v>1868680.09</v>
      </c>
      <c r="W9" s="239"/>
      <c r="X9" s="237">
        <v>2175885.58</v>
      </c>
      <c r="Z9" s="237">
        <v>6378409.5700000003</v>
      </c>
      <c r="AA9" s="239"/>
      <c r="AB9" s="237">
        <v>6205882.2199999997</v>
      </c>
    </row>
    <row r="10" spans="1:28" ht="15" x14ac:dyDescent="0.35">
      <c r="B10" s="236" t="s">
        <v>18</v>
      </c>
      <c r="C10" s="232"/>
      <c r="D10" s="233"/>
      <c r="E10" s="232"/>
      <c r="F10" s="237">
        <v>9315119.1400000006</v>
      </c>
      <c r="G10" s="237"/>
      <c r="H10" s="237">
        <v>9286633.5899999999</v>
      </c>
      <c r="I10" s="232"/>
      <c r="J10" s="237">
        <v>4644731.1899999985</v>
      </c>
      <c r="K10" s="237"/>
      <c r="L10" s="237">
        <v>4285266.16</v>
      </c>
      <c r="Q10" s="236" t="s">
        <v>38</v>
      </c>
      <c r="R10" s="232"/>
      <c r="S10" s="233">
        <v>10</v>
      </c>
      <c r="T10" s="233"/>
      <c r="U10" s="240"/>
      <c r="V10" s="237">
        <v>61289035.32</v>
      </c>
      <c r="W10" s="239"/>
      <c r="X10" s="237">
        <v>60115042.460000001</v>
      </c>
      <c r="Z10" s="237">
        <v>115496227.8</v>
      </c>
      <c r="AA10" s="239"/>
      <c r="AB10" s="237">
        <v>112121169.45999999</v>
      </c>
    </row>
    <row r="11" spans="1:28" ht="15" x14ac:dyDescent="0.35">
      <c r="B11" s="241" t="s">
        <v>17</v>
      </c>
      <c r="C11" s="232"/>
      <c r="D11" s="233"/>
      <c r="E11" s="232"/>
      <c r="F11" s="237">
        <v>118718.98</v>
      </c>
      <c r="G11" s="237"/>
      <c r="H11" s="237">
        <v>33478.29</v>
      </c>
      <c r="I11" s="232"/>
      <c r="J11" s="237">
        <v>251467.55</v>
      </c>
      <c r="K11" s="237"/>
      <c r="L11" s="237">
        <v>126291.93</v>
      </c>
      <c r="Q11" s="236" t="s">
        <v>37</v>
      </c>
      <c r="R11" s="232"/>
      <c r="S11" s="233">
        <v>11</v>
      </c>
      <c r="T11" s="233"/>
      <c r="U11" s="240"/>
      <c r="V11" s="237">
        <v>4381884.17</v>
      </c>
      <c r="W11" s="239"/>
      <c r="X11" s="237">
        <v>3916420.14</v>
      </c>
      <c r="Z11" s="237">
        <v>5688500.4000000004</v>
      </c>
      <c r="AA11" s="239"/>
      <c r="AB11" s="237">
        <v>5043210.55</v>
      </c>
    </row>
    <row r="12" spans="1:28" x14ac:dyDescent="0.35">
      <c r="B12" s="241" t="s">
        <v>16</v>
      </c>
      <c r="C12" s="232"/>
      <c r="D12" s="233"/>
      <c r="E12" s="232"/>
      <c r="F12" s="237">
        <v>1234329.73</v>
      </c>
      <c r="G12" s="237"/>
      <c r="H12" s="237">
        <v>1184738.26</v>
      </c>
      <c r="I12" s="232"/>
      <c r="J12" s="237">
        <v>1901338.27</v>
      </c>
      <c r="K12" s="237"/>
      <c r="L12" s="237">
        <v>1778237.04</v>
      </c>
      <c r="Q12" s="236" t="s">
        <v>36</v>
      </c>
      <c r="R12" s="232"/>
      <c r="S12" s="233"/>
      <c r="T12" s="233"/>
      <c r="U12" s="232"/>
      <c r="V12" s="237">
        <v>1359741.5700000003</v>
      </c>
      <c r="W12" s="239"/>
      <c r="X12" s="237">
        <v>1271502.79</v>
      </c>
      <c r="Z12" s="237">
        <v>7333858.1500000004</v>
      </c>
      <c r="AA12" s="239"/>
      <c r="AB12" s="237">
        <v>6821790.7500000009</v>
      </c>
    </row>
    <row r="13" spans="1:28" x14ac:dyDescent="0.35">
      <c r="B13" s="241" t="s">
        <v>15</v>
      </c>
      <c r="C13" s="232"/>
      <c r="D13" s="233">
        <v>6</v>
      </c>
      <c r="E13" s="232"/>
      <c r="F13" s="237">
        <v>7895692.8900000006</v>
      </c>
      <c r="G13" s="237"/>
      <c r="H13" s="237">
        <v>8043989.5</v>
      </c>
      <c r="I13" s="231"/>
      <c r="J13" s="237">
        <v>2425547.8299999991</v>
      </c>
      <c r="K13" s="237"/>
      <c r="L13" s="242">
        <v>2356309.6500000004</v>
      </c>
      <c r="O13" s="221" t="s">
        <v>146</v>
      </c>
      <c r="P13" s="221">
        <v>1117151</v>
      </c>
      <c r="Q13" s="243" t="s">
        <v>35</v>
      </c>
      <c r="R13" s="232"/>
      <c r="S13" s="233"/>
      <c r="T13" s="233"/>
      <c r="U13" s="232"/>
      <c r="V13" s="244">
        <v>68956208.530000001</v>
      </c>
      <c r="W13" s="239"/>
      <c r="X13" s="244">
        <v>67521483.900000006</v>
      </c>
      <c r="Y13" s="234"/>
      <c r="Z13" s="244">
        <v>134953863.30000001</v>
      </c>
      <c r="AA13" s="239"/>
      <c r="AB13" s="244">
        <v>130234685.91</v>
      </c>
    </row>
    <row r="14" spans="1:28" x14ac:dyDescent="0.35">
      <c r="B14" s="241" t="s">
        <v>14</v>
      </c>
      <c r="C14" s="232"/>
      <c r="D14" s="245"/>
      <c r="E14" s="232"/>
      <c r="F14" s="237">
        <v>66377.540000000008</v>
      </c>
      <c r="G14" s="237"/>
      <c r="H14" s="237">
        <v>24427.54</v>
      </c>
      <c r="I14" s="231"/>
      <c r="J14" s="237">
        <v>66377.540000000008</v>
      </c>
      <c r="K14" s="237"/>
      <c r="L14" s="237">
        <v>24427.54</v>
      </c>
      <c r="O14" s="221" t="s">
        <v>145</v>
      </c>
      <c r="P14" s="221">
        <v>4702515.74</v>
      </c>
      <c r="Q14" s="238"/>
      <c r="R14" s="232"/>
      <c r="S14" s="245"/>
      <c r="T14" s="245"/>
      <c r="U14" s="232"/>
      <c r="V14" s="237"/>
      <c r="W14" s="239"/>
      <c r="X14" s="237"/>
      <c r="Z14" s="237"/>
      <c r="AA14" s="239"/>
      <c r="AB14" s="237"/>
    </row>
    <row r="15" spans="1:28" x14ac:dyDescent="0.35">
      <c r="B15" s="236" t="s">
        <v>13</v>
      </c>
      <c r="C15" s="232"/>
      <c r="D15" s="233">
        <v>7</v>
      </c>
      <c r="E15" s="232"/>
      <c r="F15" s="237">
        <v>10499006.26</v>
      </c>
      <c r="G15" s="237"/>
      <c r="H15" s="237">
        <v>7302301.3600000003</v>
      </c>
      <c r="I15" s="231"/>
      <c r="J15" s="237">
        <v>10670036.18</v>
      </c>
      <c r="K15" s="237"/>
      <c r="L15" s="237">
        <v>7457900.6200000001</v>
      </c>
      <c r="P15" s="221">
        <v>5819666.7400000002</v>
      </c>
      <c r="Q15" s="231" t="s">
        <v>10</v>
      </c>
      <c r="R15" s="232"/>
      <c r="S15" s="233"/>
      <c r="T15" s="233"/>
      <c r="U15" s="232"/>
      <c r="V15" s="237"/>
      <c r="W15" s="239"/>
      <c r="X15" s="237"/>
      <c r="Z15" s="237"/>
      <c r="AA15" s="239"/>
      <c r="AB15" s="237"/>
    </row>
    <row r="16" spans="1:28" x14ac:dyDescent="0.35">
      <c r="B16" s="236" t="s">
        <v>12</v>
      </c>
      <c r="C16" s="232"/>
      <c r="D16" s="233"/>
      <c r="E16" s="232"/>
      <c r="F16" s="237">
        <v>39986.68</v>
      </c>
      <c r="G16" s="237"/>
      <c r="H16" s="237">
        <v>64042.3</v>
      </c>
      <c r="I16" s="231"/>
      <c r="J16" s="237">
        <v>97021.17</v>
      </c>
      <c r="K16" s="237"/>
      <c r="L16" s="237">
        <v>119065.64</v>
      </c>
      <c r="Q16" s="236" t="s">
        <v>38</v>
      </c>
      <c r="R16" s="232"/>
      <c r="S16" s="233">
        <v>10</v>
      </c>
      <c r="T16" s="233"/>
      <c r="U16" s="232"/>
      <c r="V16" s="237">
        <v>11016717.029999999</v>
      </c>
      <c r="W16" s="239"/>
      <c r="X16" s="237">
        <v>12273384.75</v>
      </c>
      <c r="Z16" s="237">
        <v>13156689.800000001</v>
      </c>
      <c r="AA16" s="239"/>
      <c r="AB16" s="237">
        <v>14076526.220000001</v>
      </c>
    </row>
    <row r="17" spans="2:29" ht="15" x14ac:dyDescent="0.35">
      <c r="B17" s="243" t="s">
        <v>11</v>
      </c>
      <c r="C17" s="232"/>
      <c r="D17" s="233"/>
      <c r="E17" s="232"/>
      <c r="F17" s="244">
        <v>40768575.649999999</v>
      </c>
      <c r="G17" s="237"/>
      <c r="H17" s="244">
        <v>35843487.93</v>
      </c>
      <c r="I17" s="231"/>
      <c r="J17" s="244">
        <v>37904818.979999997</v>
      </c>
      <c r="K17" s="237"/>
      <c r="L17" s="244">
        <v>31445207.830000002</v>
      </c>
      <c r="Q17" s="236" t="s">
        <v>33</v>
      </c>
      <c r="R17" s="232"/>
      <c r="S17" s="233">
        <v>13</v>
      </c>
      <c r="T17" s="233"/>
      <c r="U17" s="240"/>
      <c r="V17" s="237">
        <v>53660327.580000006</v>
      </c>
      <c r="W17" s="239"/>
      <c r="X17" s="237">
        <v>53662958.910000004</v>
      </c>
      <c r="Z17" s="237">
        <v>55359206.790000007</v>
      </c>
      <c r="AA17" s="239"/>
      <c r="AB17" s="237">
        <v>55361838.120000005</v>
      </c>
      <c r="AC17" s="253"/>
    </row>
    <row r="18" spans="2:29" ht="15" x14ac:dyDescent="0.35">
      <c r="B18" s="344"/>
      <c r="C18" s="232"/>
      <c r="D18" s="233"/>
      <c r="E18" s="232"/>
      <c r="F18" s="345"/>
      <c r="G18" s="237"/>
      <c r="H18" s="345"/>
      <c r="I18" s="231"/>
      <c r="J18" s="345"/>
      <c r="K18" s="237"/>
      <c r="L18" s="345"/>
      <c r="Q18" s="236" t="s">
        <v>162</v>
      </c>
      <c r="R18" s="232"/>
      <c r="S18" s="233">
        <v>15</v>
      </c>
      <c r="T18" s="233"/>
      <c r="U18" s="240"/>
      <c r="V18" s="237">
        <v>33409085</v>
      </c>
      <c r="W18" s="239"/>
      <c r="X18" s="237">
        <v>33409085</v>
      </c>
      <c r="Z18" s="237">
        <v>75716116</v>
      </c>
      <c r="AA18" s="239"/>
      <c r="AB18" s="237">
        <v>75716116</v>
      </c>
    </row>
    <row r="19" spans="2:29" ht="15" x14ac:dyDescent="0.35">
      <c r="B19" s="246"/>
      <c r="C19" s="232"/>
      <c r="D19" s="233"/>
      <c r="E19" s="232"/>
      <c r="F19" s="237"/>
      <c r="G19" s="247"/>
      <c r="H19" s="235"/>
      <c r="I19" s="231"/>
      <c r="J19" s="237"/>
      <c r="K19" s="247"/>
      <c r="L19" s="235"/>
      <c r="Q19" s="236" t="s">
        <v>28</v>
      </c>
      <c r="R19" s="232"/>
      <c r="S19" s="233">
        <v>17</v>
      </c>
      <c r="T19" s="233"/>
      <c r="U19" s="240"/>
      <c r="V19" s="237">
        <v>66322266.119999997</v>
      </c>
      <c r="W19" s="239"/>
      <c r="X19" s="237">
        <v>59809343.100000001</v>
      </c>
      <c r="Z19" s="237">
        <v>254578035.31</v>
      </c>
      <c r="AA19" s="239"/>
      <c r="AB19" s="237">
        <v>246198756.18000001</v>
      </c>
    </row>
    <row r="20" spans="2:29" ht="15" x14ac:dyDescent="0.35">
      <c r="B20" s="231" t="s">
        <v>10</v>
      </c>
      <c r="D20" s="248"/>
      <c r="F20" s="237"/>
      <c r="G20" s="249"/>
      <c r="H20" s="249"/>
      <c r="J20" s="237"/>
      <c r="K20" s="247"/>
      <c r="L20" s="247"/>
      <c r="Q20" s="236" t="s">
        <v>32</v>
      </c>
      <c r="R20" s="232"/>
      <c r="S20" s="233">
        <v>14</v>
      </c>
      <c r="T20" s="233"/>
      <c r="U20" s="240"/>
      <c r="V20" s="237">
        <v>0</v>
      </c>
      <c r="W20" s="239"/>
      <c r="X20" s="237">
        <v>0</v>
      </c>
      <c r="Y20" s="234"/>
      <c r="Z20" s="237">
        <v>63954732.18</v>
      </c>
      <c r="AA20" s="239"/>
      <c r="AB20" s="237">
        <v>63954732.18</v>
      </c>
    </row>
    <row r="21" spans="2:29" x14ac:dyDescent="0.35">
      <c r="B21" s="250" t="s">
        <v>9</v>
      </c>
      <c r="D21" s="248">
        <v>8</v>
      </c>
      <c r="F21" s="251">
        <v>5539583.7999999989</v>
      </c>
      <c r="G21" s="237"/>
      <c r="H21" s="251">
        <v>5480656.7599999998</v>
      </c>
      <c r="J21" s="251">
        <v>5622455.8899999987</v>
      </c>
      <c r="K21" s="237"/>
      <c r="L21" s="251">
        <v>5566156.5300000003</v>
      </c>
      <c r="Q21" s="243" t="s">
        <v>31</v>
      </c>
      <c r="R21" s="232"/>
      <c r="S21" s="233"/>
      <c r="T21" s="233"/>
      <c r="U21" s="232"/>
      <c r="V21" s="244">
        <v>164408395.73000002</v>
      </c>
      <c r="W21" s="239"/>
      <c r="X21" s="244">
        <v>159154771.75999999</v>
      </c>
      <c r="Z21" s="244">
        <v>462764780.07999998</v>
      </c>
      <c r="AA21" s="239"/>
      <c r="AB21" s="244">
        <v>455307968.69999999</v>
      </c>
    </row>
    <row r="22" spans="2:29" x14ac:dyDescent="0.35">
      <c r="B22" s="252" t="s">
        <v>159</v>
      </c>
      <c r="D22" s="233"/>
      <c r="F22" s="237">
        <v>0</v>
      </c>
      <c r="G22" s="237"/>
      <c r="H22" s="237">
        <v>0</v>
      </c>
      <c r="J22" s="237">
        <v>0</v>
      </c>
      <c r="K22" s="237"/>
      <c r="L22" s="237">
        <v>0</v>
      </c>
      <c r="Q22" s="238"/>
      <c r="R22" s="232"/>
      <c r="S22" s="233"/>
      <c r="T22" s="233"/>
      <c r="U22" s="232"/>
      <c r="V22" s="237"/>
      <c r="W22" s="239"/>
      <c r="X22" s="237"/>
      <c r="Y22" s="234"/>
      <c r="Z22" s="237"/>
      <c r="AA22" s="239"/>
      <c r="AB22" s="237"/>
    </row>
    <row r="23" spans="2:29" x14ac:dyDescent="0.35">
      <c r="B23" s="252" t="s">
        <v>135</v>
      </c>
      <c r="D23" s="248"/>
      <c r="F23" s="237">
        <v>396381.01</v>
      </c>
      <c r="G23" s="237"/>
      <c r="H23" s="237">
        <v>386552.5</v>
      </c>
      <c r="J23" s="237">
        <v>1179321.4200000002</v>
      </c>
      <c r="K23" s="237"/>
      <c r="L23" s="237">
        <v>1123022.0599999998</v>
      </c>
      <c r="Q23" s="243" t="s">
        <v>30</v>
      </c>
      <c r="R23" s="232"/>
      <c r="S23" s="233"/>
      <c r="T23" s="233"/>
      <c r="U23" s="232"/>
      <c r="V23" s="244">
        <v>233364604.26000002</v>
      </c>
      <c r="W23" s="239"/>
      <c r="X23" s="244">
        <v>226676255.66</v>
      </c>
      <c r="Z23" s="244">
        <v>597718643.38</v>
      </c>
      <c r="AA23" s="239"/>
      <c r="AB23" s="244">
        <v>585542654.61000001</v>
      </c>
    </row>
    <row r="24" spans="2:29" x14ac:dyDescent="0.35">
      <c r="B24" s="252" t="s">
        <v>7</v>
      </c>
      <c r="D24" s="248"/>
      <c r="F24" s="237">
        <v>5135039.6199999992</v>
      </c>
      <c r="G24" s="237"/>
      <c r="H24" s="237">
        <v>5085941.09</v>
      </c>
      <c r="J24" s="237">
        <v>4431771.2999999989</v>
      </c>
      <c r="K24" s="237"/>
      <c r="L24" s="237">
        <v>4431771.3000000007</v>
      </c>
      <c r="O24" s="221" t="s">
        <v>144</v>
      </c>
      <c r="P24" s="221">
        <v>664937.85</v>
      </c>
      <c r="Q24" s="238"/>
      <c r="S24" s="248"/>
      <c r="T24" s="248"/>
      <c r="U24" s="232"/>
      <c r="V24" s="237"/>
      <c r="W24" s="239"/>
      <c r="X24" s="237"/>
      <c r="Z24" s="237"/>
      <c r="AA24" s="239"/>
      <c r="AB24" s="237"/>
    </row>
    <row r="25" spans="2:29" x14ac:dyDescent="0.35">
      <c r="B25" s="252" t="s">
        <v>6</v>
      </c>
      <c r="D25" s="248"/>
      <c r="F25" s="237">
        <v>8163.17</v>
      </c>
      <c r="G25" s="237"/>
      <c r="H25" s="237">
        <v>8163.17</v>
      </c>
      <c r="J25" s="237">
        <v>11363.17</v>
      </c>
      <c r="K25" s="237"/>
      <c r="L25" s="237">
        <v>11363.17</v>
      </c>
      <c r="Q25" s="231" t="s">
        <v>136</v>
      </c>
      <c r="S25" s="233"/>
      <c r="T25" s="233"/>
      <c r="U25" s="232"/>
      <c r="V25" s="237"/>
      <c r="W25" s="239"/>
      <c r="X25" s="237"/>
      <c r="Z25" s="237"/>
      <c r="AA25" s="239"/>
      <c r="AB25" s="237"/>
    </row>
    <row r="26" spans="2:29" x14ac:dyDescent="0.35">
      <c r="B26" s="250" t="s">
        <v>5</v>
      </c>
      <c r="D26" s="248"/>
      <c r="F26" s="251">
        <v>1977.05</v>
      </c>
      <c r="G26" s="237"/>
      <c r="H26" s="251">
        <v>1977.05</v>
      </c>
      <c r="J26" s="251">
        <v>22344.6</v>
      </c>
      <c r="K26" s="237"/>
      <c r="L26" s="251">
        <v>22344.6</v>
      </c>
      <c r="Q26" s="236" t="s">
        <v>29</v>
      </c>
      <c r="S26" s="233">
        <v>16</v>
      </c>
      <c r="T26" s="233"/>
      <c r="U26" s="232"/>
      <c r="V26" s="237">
        <v>432842995.31999999</v>
      </c>
      <c r="W26" s="239"/>
      <c r="X26" s="237">
        <v>432842995.31999999</v>
      </c>
      <c r="Z26" s="237">
        <v>432842995.31999999</v>
      </c>
      <c r="AA26" s="239"/>
      <c r="AB26" s="237">
        <v>432842995.31999999</v>
      </c>
    </row>
    <row r="27" spans="2:29" x14ac:dyDescent="0.35">
      <c r="B27" s="250" t="s">
        <v>4</v>
      </c>
      <c r="D27" s="248">
        <v>9</v>
      </c>
      <c r="F27" s="251">
        <v>201118520.91</v>
      </c>
      <c r="G27" s="237"/>
      <c r="H27" s="251">
        <v>204306166.91999999</v>
      </c>
      <c r="J27" s="251">
        <v>331795753.58999997</v>
      </c>
      <c r="K27" s="237"/>
      <c r="L27" s="251">
        <v>336238550.23000002</v>
      </c>
      <c r="M27" s="253"/>
      <c r="P27" s="253"/>
      <c r="Q27" s="236" t="s">
        <v>163</v>
      </c>
      <c r="V27" s="237">
        <v>58033</v>
      </c>
      <c r="X27" s="237">
        <v>58033</v>
      </c>
      <c r="Z27" s="346">
        <v>663918</v>
      </c>
      <c r="AB27" s="346">
        <v>663918</v>
      </c>
    </row>
    <row r="28" spans="2:29" x14ac:dyDescent="0.35">
      <c r="B28" s="250" t="s">
        <v>3</v>
      </c>
      <c r="D28" s="248"/>
      <c r="F28" s="251">
        <v>8762.4</v>
      </c>
      <c r="G28" s="237"/>
      <c r="H28" s="251">
        <v>8762.4</v>
      </c>
      <c r="J28" s="251">
        <v>8762.4</v>
      </c>
      <c r="K28" s="237"/>
      <c r="L28" s="251">
        <v>8762.4</v>
      </c>
      <c r="P28" s="253"/>
      <c r="Q28" s="236" t="s">
        <v>27</v>
      </c>
      <c r="S28" s="233">
        <v>18</v>
      </c>
      <c r="T28" s="233"/>
      <c r="U28" s="232"/>
      <c r="V28" s="254">
        <v>-418828212.76999998</v>
      </c>
      <c r="W28" s="255"/>
      <c r="X28" s="254">
        <v>-413936232.92000002</v>
      </c>
      <c r="Z28" s="347">
        <v>-655871421.24000001</v>
      </c>
      <c r="AA28" s="255"/>
      <c r="AB28" s="254">
        <v>-645768546.34000003</v>
      </c>
    </row>
    <row r="29" spans="2:29" x14ac:dyDescent="0.35">
      <c r="B29" s="243" t="s">
        <v>2</v>
      </c>
      <c r="C29" s="232"/>
      <c r="D29" s="233"/>
      <c r="E29" s="232"/>
      <c r="F29" s="244">
        <v>206668844.16</v>
      </c>
      <c r="G29" s="237"/>
      <c r="H29" s="244">
        <v>209797563.13</v>
      </c>
      <c r="J29" s="244">
        <v>337449316.47999996</v>
      </c>
      <c r="K29" s="237"/>
      <c r="L29" s="244">
        <v>341835813.75999999</v>
      </c>
      <c r="Q29" s="243" t="s">
        <v>26</v>
      </c>
      <c r="R29" s="232"/>
      <c r="S29" s="233"/>
      <c r="T29" s="233"/>
      <c r="U29" s="232"/>
      <c r="V29" s="244">
        <v>14072815.550000012</v>
      </c>
      <c r="W29" s="239"/>
      <c r="X29" s="244">
        <v>18964795.399999976</v>
      </c>
      <c r="Z29" s="348">
        <v>-222364507.92000002</v>
      </c>
      <c r="AA29" s="239"/>
      <c r="AB29" s="256">
        <v>-212261633.02000004</v>
      </c>
    </row>
    <row r="30" spans="2:29" x14ac:dyDescent="0.35">
      <c r="D30" s="248"/>
      <c r="F30" s="237"/>
      <c r="G30" s="237"/>
      <c r="H30" s="237"/>
      <c r="J30" s="237"/>
      <c r="K30" s="237"/>
      <c r="L30" s="237"/>
      <c r="Q30" s="238"/>
      <c r="S30" s="248"/>
      <c r="T30" s="248"/>
      <c r="U30" s="232"/>
      <c r="V30" s="257"/>
      <c r="W30" s="258"/>
      <c r="X30" s="257"/>
      <c r="Z30" s="346"/>
      <c r="AA30" s="258"/>
      <c r="AB30" s="257"/>
    </row>
    <row r="31" spans="2:29" x14ac:dyDescent="0.35">
      <c r="B31" s="259" t="s">
        <v>1</v>
      </c>
      <c r="D31" s="260"/>
      <c r="F31" s="244">
        <v>247437419.81</v>
      </c>
      <c r="G31" s="237"/>
      <c r="H31" s="244">
        <v>245641051.06</v>
      </c>
      <c r="J31" s="244">
        <v>375354135.45999998</v>
      </c>
      <c r="K31" s="237"/>
      <c r="L31" s="244">
        <v>373281021.58999997</v>
      </c>
      <c r="Q31" s="259" t="s">
        <v>25</v>
      </c>
      <c r="S31" s="260"/>
      <c r="T31" s="260"/>
      <c r="V31" s="244">
        <v>247437419.81000003</v>
      </c>
      <c r="W31" s="261"/>
      <c r="X31" s="244">
        <v>245641051.05999997</v>
      </c>
      <c r="Z31" s="349">
        <v>375354135.45999998</v>
      </c>
      <c r="AA31" s="261"/>
      <c r="AB31" s="244">
        <v>373281021.58999997</v>
      </c>
    </row>
    <row r="32" spans="2:29" x14ac:dyDescent="0.35">
      <c r="B32" s="262" t="s">
        <v>0</v>
      </c>
      <c r="C32" s="232"/>
      <c r="D32" s="263"/>
      <c r="E32" s="232"/>
      <c r="F32" s="264"/>
      <c r="Q32" s="262" t="s">
        <v>0</v>
      </c>
      <c r="S32" s="260"/>
      <c r="T32" s="260"/>
      <c r="V32" s="251"/>
      <c r="W32" s="261"/>
      <c r="X32" s="251"/>
      <c r="Z32" s="251"/>
      <c r="AA32" s="261"/>
      <c r="AB32" s="251"/>
    </row>
    <row r="33" spans="2:28" x14ac:dyDescent="0.35">
      <c r="R33" s="232"/>
      <c r="S33" s="263"/>
      <c r="T33" s="263"/>
      <c r="U33" s="232"/>
      <c r="V33" s="247">
        <f>F31-V31</f>
        <v>0</v>
      </c>
      <c r="X33" s="247">
        <f>H31-X31</f>
        <v>0</v>
      </c>
      <c r="Z33" s="247">
        <f>J31-Z31</f>
        <v>0</v>
      </c>
      <c r="AB33" s="247">
        <f>L31-AB31</f>
        <v>0</v>
      </c>
    </row>
    <row r="34" spans="2:28" x14ac:dyDescent="0.35">
      <c r="F34" s="265"/>
      <c r="J34" s="253"/>
      <c r="Z34" s="283"/>
    </row>
    <row r="35" spans="2:28" x14ac:dyDescent="0.35">
      <c r="V35" s="265"/>
      <c r="Z35" s="283"/>
    </row>
    <row r="36" spans="2:28" s="266" customFormat="1" x14ac:dyDescent="0.35"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</row>
    <row r="37" spans="2:28" s="266" customFormat="1" ht="15" customHeight="1" x14ac:dyDescent="0.3">
      <c r="B37" s="267"/>
      <c r="C37" s="268"/>
      <c r="D37" s="269"/>
      <c r="E37" s="269"/>
      <c r="F37" s="269"/>
      <c r="G37" s="269"/>
      <c r="H37" s="267"/>
      <c r="I37" s="268"/>
      <c r="J37" s="267"/>
      <c r="K37" s="268"/>
      <c r="L37" s="267"/>
    </row>
    <row r="38" spans="2:28" s="266" customFormat="1" ht="15" customHeight="1" x14ac:dyDescent="0.3">
      <c r="B38" s="267"/>
      <c r="C38" s="268"/>
      <c r="D38" s="269"/>
      <c r="E38" s="269"/>
      <c r="F38" s="269"/>
      <c r="G38" s="269"/>
      <c r="H38" s="267"/>
      <c r="I38" s="268"/>
      <c r="J38" s="267"/>
      <c r="K38" s="268"/>
      <c r="L38" s="267"/>
      <c r="Q38" s="267"/>
      <c r="R38" s="268"/>
      <c r="S38" s="269"/>
      <c r="T38" s="269"/>
      <c r="U38" s="269"/>
      <c r="V38" s="269"/>
      <c r="W38" s="269"/>
      <c r="X38" s="267"/>
      <c r="Y38" s="268"/>
      <c r="Z38" s="267"/>
      <c r="AA38" s="268"/>
      <c r="AB38" s="267"/>
    </row>
    <row r="39" spans="2:28" s="266" customFormat="1" ht="15" customHeight="1" x14ac:dyDescent="0.3">
      <c r="B39" s="267"/>
      <c r="C39" s="268"/>
      <c r="D39" s="269"/>
      <c r="E39" s="269"/>
      <c r="F39" s="269"/>
      <c r="G39" s="269"/>
      <c r="H39" s="267"/>
      <c r="I39" s="268"/>
      <c r="J39" s="267"/>
      <c r="K39" s="268"/>
      <c r="L39" s="267"/>
      <c r="Q39" s="267"/>
      <c r="R39" s="268"/>
      <c r="S39" s="269"/>
      <c r="T39" s="269"/>
      <c r="U39" s="269"/>
      <c r="V39" s="269"/>
      <c r="W39" s="269"/>
      <c r="X39" s="267"/>
      <c r="Y39" s="268"/>
      <c r="Z39" s="267"/>
      <c r="AA39" s="268"/>
      <c r="AB39" s="267"/>
    </row>
    <row r="40" spans="2:28" s="266" customFormat="1" ht="15" customHeight="1" x14ac:dyDescent="0.3">
      <c r="B40" s="268"/>
      <c r="C40" s="268"/>
      <c r="D40" s="269"/>
      <c r="E40" s="269"/>
      <c r="F40" s="269"/>
      <c r="G40" s="269"/>
      <c r="H40" s="268"/>
      <c r="I40" s="268"/>
      <c r="J40" s="270"/>
      <c r="K40" s="268"/>
      <c r="L40" s="270"/>
      <c r="Q40" s="267"/>
      <c r="R40" s="268"/>
      <c r="S40" s="269"/>
      <c r="T40" s="269"/>
      <c r="U40" s="269"/>
      <c r="V40" s="269"/>
      <c r="W40" s="269"/>
      <c r="X40" s="267"/>
      <c r="Y40" s="268"/>
      <c r="Z40" s="267"/>
      <c r="AA40" s="268"/>
      <c r="AB40" s="267"/>
    </row>
    <row r="41" spans="2:28" s="266" customFormat="1" ht="15" customHeight="1" x14ac:dyDescent="0.3">
      <c r="B41" s="271"/>
      <c r="C41" s="271"/>
      <c r="D41" s="269"/>
      <c r="E41" s="269"/>
      <c r="F41" s="269"/>
      <c r="G41" s="269"/>
      <c r="H41" s="271"/>
      <c r="I41" s="269"/>
      <c r="J41" s="271"/>
      <c r="K41" s="269"/>
      <c r="L41" s="271"/>
      <c r="Q41" s="268"/>
      <c r="R41" s="268"/>
      <c r="S41" s="269"/>
      <c r="T41" s="269"/>
      <c r="U41" s="269"/>
      <c r="V41" s="269"/>
      <c r="W41" s="269"/>
      <c r="X41" s="268"/>
      <c r="Y41" s="268"/>
      <c r="Z41" s="268"/>
      <c r="AA41" s="268"/>
      <c r="AB41" s="268"/>
    </row>
    <row r="42" spans="2:28" s="266" customFormat="1" ht="15" customHeight="1" x14ac:dyDescent="0.3"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Q42" s="271"/>
      <c r="R42" s="271"/>
      <c r="S42" s="269"/>
      <c r="T42" s="269"/>
      <c r="U42" s="269"/>
      <c r="V42" s="269"/>
      <c r="W42" s="269"/>
      <c r="X42" s="271"/>
      <c r="Y42" s="269"/>
      <c r="Z42" s="271"/>
      <c r="AA42" s="269"/>
      <c r="AB42" s="271"/>
    </row>
    <row r="43" spans="2:28" ht="15" customHeight="1" x14ac:dyDescent="0.35">
      <c r="B43" s="269"/>
      <c r="C43" s="268"/>
      <c r="D43" s="269"/>
      <c r="E43" s="269"/>
      <c r="F43" s="269"/>
      <c r="G43" s="269"/>
      <c r="H43" s="271"/>
      <c r="I43" s="269"/>
      <c r="J43" s="271"/>
      <c r="K43" s="269"/>
      <c r="L43" s="271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</row>
    <row r="44" spans="2:28" ht="15" customHeight="1" x14ac:dyDescent="0.35">
      <c r="B44" s="269"/>
      <c r="C44" s="268"/>
      <c r="D44" s="269"/>
      <c r="E44" s="269"/>
      <c r="F44" s="269"/>
      <c r="G44" s="269"/>
      <c r="H44" s="271"/>
      <c r="I44" s="269"/>
      <c r="J44" s="272"/>
      <c r="K44" s="269"/>
      <c r="L44" s="271"/>
      <c r="Q44" s="269"/>
      <c r="R44" s="268"/>
      <c r="S44" s="269"/>
      <c r="T44" s="269"/>
      <c r="U44" s="269"/>
      <c r="V44" s="269"/>
      <c r="W44" s="269"/>
      <c r="X44" s="271"/>
      <c r="Y44" s="269"/>
      <c r="Z44" s="271"/>
      <c r="AA44" s="269"/>
      <c r="AB44" s="271"/>
    </row>
    <row r="45" spans="2:28" ht="15" customHeight="1" x14ac:dyDescent="0.35">
      <c r="B45" s="269"/>
      <c r="C45" s="268"/>
      <c r="D45" s="269"/>
      <c r="E45" s="269"/>
      <c r="F45" s="269"/>
      <c r="G45" s="269"/>
      <c r="H45" s="269"/>
      <c r="I45" s="269"/>
      <c r="J45" s="269"/>
      <c r="K45" s="269"/>
      <c r="L45" s="269"/>
      <c r="Q45" s="269"/>
      <c r="R45" s="268"/>
      <c r="S45" s="269"/>
      <c r="T45" s="269"/>
      <c r="U45" s="269"/>
      <c r="V45" s="269"/>
      <c r="W45" s="269"/>
      <c r="X45" s="271"/>
      <c r="Y45" s="269"/>
      <c r="Z45" s="271"/>
      <c r="AA45" s="269"/>
      <c r="AB45" s="271"/>
    </row>
    <row r="46" spans="2:28" ht="15" customHeight="1" x14ac:dyDescent="0.35">
      <c r="Q46" s="269"/>
      <c r="R46" s="268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</row>
    <row r="51" spans="6:22" x14ac:dyDescent="0.35">
      <c r="F51" s="265"/>
    </row>
    <row r="52" spans="6:22" x14ac:dyDescent="0.35">
      <c r="F52" s="265"/>
      <c r="V52" s="265"/>
    </row>
    <row r="53" spans="6:22" x14ac:dyDescent="0.35">
      <c r="F53" s="273"/>
      <c r="V53" s="265"/>
    </row>
    <row r="54" spans="6:22" x14ac:dyDescent="0.35">
      <c r="V54" s="273"/>
    </row>
  </sheetData>
  <mergeCells count="17">
    <mergeCell ref="AB5:AB6"/>
    <mergeCell ref="V4:X4"/>
    <mergeCell ref="Z4:AB4"/>
    <mergeCell ref="Q4:Q6"/>
    <mergeCell ref="S4:S6"/>
    <mergeCell ref="V5:V6"/>
    <mergeCell ref="X5:X6"/>
    <mergeCell ref="Z5:Z6"/>
    <mergeCell ref="A1:M2"/>
    <mergeCell ref="B4:B6"/>
    <mergeCell ref="D4:D6"/>
    <mergeCell ref="F5:F6"/>
    <mergeCell ref="H5:H6"/>
    <mergeCell ref="J5:J6"/>
    <mergeCell ref="L5:L6"/>
    <mergeCell ref="F4:H4"/>
    <mergeCell ref="J4:L4"/>
  </mergeCells>
  <printOptions horizontalCentered="1"/>
  <pageMargins left="0.51181102362204722" right="0.51181102362204722" top="0.39370078740157483" bottom="0.39370078740157483" header="0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showGridLines="0" zoomScale="80" zoomScaleNormal="80" workbookViewId="0">
      <selection activeCell="F35" sqref="F35"/>
    </sheetView>
  </sheetViews>
  <sheetFormatPr defaultColWidth="9.375" defaultRowHeight="14.4" x14ac:dyDescent="0.35"/>
  <cols>
    <col min="1" max="1" width="4.375" style="1" customWidth="1"/>
    <col min="2" max="2" width="61" style="1" customWidth="1"/>
    <col min="3" max="3" width="2" style="1" customWidth="1"/>
    <col min="4" max="4" width="8.625" style="1" bestFit="1" customWidth="1"/>
    <col min="5" max="5" width="2.375" style="1" customWidth="1"/>
    <col min="6" max="6" width="15.625" style="1" customWidth="1"/>
    <col min="7" max="7" width="5" style="1" customWidth="1"/>
    <col min="8" max="8" width="15.625" style="1" bestFit="1" customWidth="1"/>
    <col min="9" max="9" width="2.375" style="306" customWidth="1"/>
    <col min="10" max="10" width="15.625" style="1" customWidth="1"/>
    <col min="11" max="11" width="4.5" style="1" customWidth="1"/>
    <col min="12" max="12" width="15.625" style="1" bestFit="1" customWidth="1"/>
    <col min="13" max="13" width="2.375" style="1" customWidth="1"/>
    <col min="14" max="14" width="4.5" style="1" customWidth="1"/>
    <col min="15" max="15" width="12.875" style="1" customWidth="1"/>
    <col min="16" max="16" width="27.625" style="1" customWidth="1"/>
    <col min="17" max="19" width="12.875" style="1" customWidth="1"/>
    <col min="20" max="20" width="12.5" style="1" customWidth="1"/>
    <col min="21" max="21" width="16.125" style="1" bestFit="1" customWidth="1"/>
    <col min="22" max="22" width="9.375" style="1"/>
    <col min="23" max="23" width="15.125" style="1" bestFit="1" customWidth="1"/>
    <col min="24" max="16384" width="9.375" style="1"/>
  </cols>
  <sheetData>
    <row r="1" spans="1:24" ht="16.5" customHeight="1" x14ac:dyDescent="0.35">
      <c r="A1" s="382" t="s">
        <v>142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189"/>
      <c r="O1" s="189"/>
      <c r="P1" s="189"/>
      <c r="Q1" s="189"/>
      <c r="R1" s="12"/>
    </row>
    <row r="2" spans="1:24" ht="16.5" customHeight="1" x14ac:dyDescent="0.35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189"/>
      <c r="O2" s="189"/>
      <c r="P2" s="189"/>
      <c r="Q2" s="189"/>
      <c r="R2" s="12"/>
    </row>
    <row r="3" spans="1:24" ht="9.75" customHeight="1" x14ac:dyDescent="0.35">
      <c r="A3" s="9"/>
      <c r="B3" s="8"/>
      <c r="C3" s="8"/>
      <c r="D3" s="8"/>
      <c r="E3" s="8"/>
      <c r="F3" s="8"/>
      <c r="G3" s="8"/>
      <c r="H3" s="8"/>
      <c r="I3" s="298"/>
      <c r="R3" s="12"/>
    </row>
    <row r="4" spans="1:24" x14ac:dyDescent="0.35">
      <c r="A4" s="32"/>
      <c r="B4" s="33"/>
      <c r="C4" s="32"/>
      <c r="D4" s="33"/>
      <c r="E4" s="32"/>
      <c r="F4" s="167" t="s">
        <v>22</v>
      </c>
      <c r="G4" s="167"/>
      <c r="H4" s="167"/>
      <c r="I4" s="330"/>
      <c r="J4" s="167" t="s">
        <v>21</v>
      </c>
      <c r="K4" s="167"/>
      <c r="L4" s="167"/>
      <c r="R4" s="12"/>
    </row>
    <row r="5" spans="1:24" ht="15.75" customHeight="1" x14ac:dyDescent="0.35">
      <c r="A5" s="32"/>
      <c r="B5" s="385" t="s">
        <v>58</v>
      </c>
      <c r="C5" s="32"/>
      <c r="D5" s="383" t="s">
        <v>23</v>
      </c>
      <c r="E5" s="32"/>
      <c r="F5" s="387" t="s">
        <v>166</v>
      </c>
      <c r="G5" s="387"/>
      <c r="H5" s="387"/>
      <c r="I5" s="299"/>
      <c r="J5" s="387" t="s">
        <v>166</v>
      </c>
      <c r="K5" s="387"/>
      <c r="L5" s="387"/>
      <c r="R5" s="12"/>
    </row>
    <row r="6" spans="1:24" x14ac:dyDescent="0.35">
      <c r="A6" s="32"/>
      <c r="B6" s="385"/>
      <c r="C6" s="32"/>
      <c r="D6" s="383"/>
      <c r="E6" s="32"/>
      <c r="F6" s="388"/>
      <c r="G6" s="388"/>
      <c r="H6" s="388"/>
      <c r="I6" s="299"/>
      <c r="J6" s="388"/>
      <c r="K6" s="388"/>
      <c r="L6" s="388"/>
      <c r="R6" s="12"/>
    </row>
    <row r="7" spans="1:24" x14ac:dyDescent="0.35">
      <c r="B7" s="386"/>
      <c r="C7" s="2"/>
      <c r="D7" s="384"/>
      <c r="E7" s="7"/>
      <c r="F7" s="31">
        <v>2020</v>
      </c>
      <c r="G7" s="217"/>
      <c r="H7" s="31">
        <v>2019</v>
      </c>
      <c r="I7" s="331"/>
      <c r="J7" s="31">
        <v>2020</v>
      </c>
      <c r="K7" s="217"/>
      <c r="L7" s="31">
        <v>2019</v>
      </c>
      <c r="M7" s="68"/>
      <c r="R7" s="12"/>
    </row>
    <row r="8" spans="1:24" ht="19.5" customHeight="1" x14ac:dyDescent="0.35">
      <c r="B8" s="197"/>
      <c r="C8" s="2"/>
      <c r="D8" s="198"/>
      <c r="E8" s="188"/>
      <c r="F8" s="199"/>
      <c r="G8" s="6"/>
      <c r="H8" s="368" t="s">
        <v>167</v>
      </c>
      <c r="I8" s="295"/>
      <c r="J8" s="201"/>
      <c r="K8" s="202"/>
      <c r="L8" s="368" t="s">
        <v>167</v>
      </c>
      <c r="M8" s="200"/>
      <c r="R8" s="12"/>
    </row>
    <row r="9" spans="1:24" ht="6" customHeight="1" x14ac:dyDescent="0.35">
      <c r="B9" s="30"/>
      <c r="C9" s="2"/>
      <c r="D9" s="7"/>
      <c r="E9" s="7"/>
      <c r="F9" s="29"/>
      <c r="G9" s="6"/>
      <c r="H9" s="29"/>
      <c r="I9" s="331"/>
      <c r="J9" s="29"/>
      <c r="K9" s="6"/>
      <c r="L9" s="213"/>
      <c r="R9" s="12"/>
    </row>
    <row r="10" spans="1:24" x14ac:dyDescent="0.35">
      <c r="B10" s="28" t="s">
        <v>57</v>
      </c>
      <c r="C10" s="2"/>
      <c r="D10" s="3">
        <v>20</v>
      </c>
      <c r="E10" s="3"/>
      <c r="F10" s="276">
        <v>10824040.639999999</v>
      </c>
      <c r="G10" s="277"/>
      <c r="H10" s="278">
        <v>10366549.209999999</v>
      </c>
      <c r="I10" s="332"/>
      <c r="J10" s="276">
        <v>15385866.879999999</v>
      </c>
      <c r="K10" s="277"/>
      <c r="L10" s="278">
        <v>13184046.969999999</v>
      </c>
      <c r="M10" s="221"/>
      <c r="R10" s="168"/>
      <c r="S10" s="15"/>
      <c r="T10" s="15"/>
      <c r="U10"/>
      <c r="V10"/>
      <c r="W10"/>
      <c r="X10"/>
    </row>
    <row r="11" spans="1:24" x14ac:dyDescent="0.35">
      <c r="B11" s="28" t="s">
        <v>56</v>
      </c>
      <c r="C11" s="2"/>
      <c r="D11" s="3">
        <v>21</v>
      </c>
      <c r="E11" s="3"/>
      <c r="F11" s="276">
        <v>-11196628.59</v>
      </c>
      <c r="G11" s="277"/>
      <c r="H11" s="278">
        <v>-10505195.009999998</v>
      </c>
      <c r="I11" s="332"/>
      <c r="J11" s="276">
        <v>-16247268.889999999</v>
      </c>
      <c r="K11" s="277"/>
      <c r="L11" s="278">
        <v>-15864753.070000004</v>
      </c>
      <c r="M11" s="221"/>
      <c r="S11" s="15"/>
      <c r="T11" s="15"/>
      <c r="U11"/>
      <c r="V11"/>
      <c r="W11"/>
      <c r="X11"/>
    </row>
    <row r="12" spans="1:24" ht="6" customHeight="1" x14ac:dyDescent="0.35">
      <c r="B12" s="27"/>
      <c r="C12" s="2"/>
      <c r="D12" s="20"/>
      <c r="E12" s="3"/>
      <c r="F12" s="221"/>
      <c r="G12" s="277"/>
      <c r="H12" s="278"/>
      <c r="I12" s="332"/>
      <c r="J12" s="221"/>
      <c r="K12" s="277"/>
      <c r="L12" s="278"/>
      <c r="M12" s="221"/>
      <c r="S12" s="15"/>
      <c r="T12" s="15"/>
      <c r="U12"/>
      <c r="V12"/>
      <c r="W12"/>
      <c r="X12"/>
    </row>
    <row r="13" spans="1:24" x14ac:dyDescent="0.35">
      <c r="B13" s="35" t="s">
        <v>55</v>
      </c>
      <c r="D13" s="19"/>
      <c r="F13" s="279">
        <v>-372587.95000000112</v>
      </c>
      <c r="G13" s="280"/>
      <c r="H13" s="281">
        <v>-138645.79999999888</v>
      </c>
      <c r="I13" s="333"/>
      <c r="J13" s="279">
        <v>-861402.00999999978</v>
      </c>
      <c r="K13" s="280"/>
      <c r="L13" s="281">
        <v>-2680706.1000000052</v>
      </c>
      <c r="M13" s="221"/>
      <c r="S13" s="15"/>
      <c r="T13" s="15"/>
      <c r="U13"/>
      <c r="V13"/>
      <c r="W13"/>
      <c r="X13"/>
    </row>
    <row r="14" spans="1:24" ht="6" customHeight="1" x14ac:dyDescent="0.35">
      <c r="D14" s="19"/>
      <c r="F14" s="221"/>
      <c r="G14" s="280"/>
      <c r="H14" s="209"/>
      <c r="I14" s="334"/>
      <c r="J14" s="221"/>
      <c r="K14" s="280"/>
      <c r="L14" s="209"/>
      <c r="M14" s="221"/>
      <c r="S14" s="15"/>
      <c r="T14" s="15"/>
      <c r="U14"/>
      <c r="V14"/>
      <c r="W14"/>
      <c r="X14"/>
    </row>
    <row r="15" spans="1:24" x14ac:dyDescent="0.35">
      <c r="B15" s="23" t="s">
        <v>54</v>
      </c>
      <c r="D15" s="19"/>
      <c r="F15" s="282">
        <v>-2958439.0153200007</v>
      </c>
      <c r="G15" s="280"/>
      <c r="H15" s="282">
        <v>-20850496.780000001</v>
      </c>
      <c r="I15" s="335"/>
      <c r="J15" s="282">
        <v>-5558149.538195001</v>
      </c>
      <c r="K15" s="280"/>
      <c r="L15" s="282">
        <v>-21994647.909459997</v>
      </c>
      <c r="M15" s="221"/>
      <c r="R15" s="12"/>
      <c r="S15" s="15"/>
      <c r="T15" s="15"/>
      <c r="U15" s="15"/>
      <c r="V15" s="194"/>
      <c r="W15" s="204"/>
      <c r="X15" s="15"/>
    </row>
    <row r="16" spans="1:24" x14ac:dyDescent="0.35">
      <c r="B16" s="24" t="s">
        <v>160</v>
      </c>
      <c r="D16" s="3">
        <v>22</v>
      </c>
      <c r="E16" s="3"/>
      <c r="F16" s="209">
        <v>-5063747.1000000006</v>
      </c>
      <c r="G16" s="280"/>
      <c r="H16" s="278">
        <v>-4673999.57</v>
      </c>
      <c r="I16" s="332"/>
      <c r="J16" s="209">
        <v>-9488159.1500000022</v>
      </c>
      <c r="K16" s="277"/>
      <c r="L16" s="278">
        <v>-8197269.9400000004</v>
      </c>
      <c r="M16" s="221"/>
      <c r="S16" s="15"/>
      <c r="T16" s="15"/>
      <c r="U16" s="15"/>
      <c r="V16" s="194"/>
      <c r="W16" s="15"/>
      <c r="X16" s="15"/>
    </row>
    <row r="17" spans="2:24" hidden="1" x14ac:dyDescent="0.35">
      <c r="B17" s="24" t="s">
        <v>53</v>
      </c>
      <c r="D17" s="5">
        <v>9</v>
      </c>
      <c r="E17" s="3"/>
      <c r="F17" s="209">
        <v>0</v>
      </c>
      <c r="G17" s="280"/>
      <c r="H17" s="278">
        <v>0</v>
      </c>
      <c r="I17" s="332"/>
      <c r="J17" s="209">
        <v>0</v>
      </c>
      <c r="K17" s="277"/>
      <c r="L17" s="278">
        <v>0</v>
      </c>
      <c r="M17" s="221"/>
      <c r="R17" s="18"/>
      <c r="S17" s="15"/>
      <c r="T17" s="15"/>
      <c r="U17" s="15"/>
      <c r="V17" s="194"/>
      <c r="W17" s="15"/>
      <c r="X17" s="15"/>
    </row>
    <row r="18" spans="2:24" x14ac:dyDescent="0.35">
      <c r="B18" s="24" t="s">
        <v>52</v>
      </c>
      <c r="D18" s="166"/>
      <c r="F18" s="209">
        <v>-13351.639999999998</v>
      </c>
      <c r="G18" s="280"/>
      <c r="H18" s="278">
        <v>-25728.880000000001</v>
      </c>
      <c r="I18" s="332"/>
      <c r="J18" s="209">
        <v>-18353.270000000033</v>
      </c>
      <c r="K18" s="277"/>
      <c r="L18" s="278">
        <v>-28005.400000000023</v>
      </c>
      <c r="M18" s="283"/>
      <c r="N18" s="4"/>
      <c r="O18" s="4"/>
      <c r="P18" s="4"/>
      <c r="Q18" s="4"/>
      <c r="R18" s="21"/>
      <c r="S18" s="15"/>
      <c r="T18" s="15"/>
      <c r="U18" s="15"/>
      <c r="V18" s="194"/>
      <c r="W18" s="15"/>
      <c r="X18" s="15"/>
    </row>
    <row r="19" spans="2:24" x14ac:dyDescent="0.35">
      <c r="B19" s="24" t="s">
        <v>51</v>
      </c>
      <c r="D19" s="166">
        <v>23</v>
      </c>
      <c r="F19" s="209">
        <v>-31925.75</v>
      </c>
      <c r="G19" s="280"/>
      <c r="H19" s="278">
        <v>-54826.53</v>
      </c>
      <c r="I19" s="332"/>
      <c r="J19" s="209">
        <v>-31925.75</v>
      </c>
      <c r="K19" s="277"/>
      <c r="L19" s="278">
        <v>-54826.53</v>
      </c>
      <c r="M19" s="221"/>
      <c r="R19" s="36"/>
      <c r="S19" s="36"/>
      <c r="T19" s="36"/>
      <c r="U19" s="15"/>
      <c r="V19" s="194"/>
      <c r="W19" s="15"/>
      <c r="X19" s="15"/>
    </row>
    <row r="20" spans="2:24" x14ac:dyDescent="0.35">
      <c r="B20" s="24" t="s">
        <v>50</v>
      </c>
      <c r="D20" s="5">
        <v>24</v>
      </c>
      <c r="E20" s="3"/>
      <c r="F20" s="209">
        <v>2631.33</v>
      </c>
      <c r="G20" s="280"/>
      <c r="H20" s="278">
        <v>-16579241.09</v>
      </c>
      <c r="I20" s="332"/>
      <c r="J20" s="209">
        <v>2631.33</v>
      </c>
      <c r="K20" s="277"/>
      <c r="L20" s="278">
        <v>-15794286.459999999</v>
      </c>
      <c r="M20" s="284"/>
      <c r="N20" s="25"/>
      <c r="O20" s="25"/>
      <c r="P20" s="25"/>
      <c r="Q20" s="25"/>
      <c r="R20" s="21"/>
      <c r="S20" s="21"/>
      <c r="U20" s="15"/>
      <c r="V20" s="194"/>
      <c r="W20" s="15"/>
      <c r="X20" s="15"/>
    </row>
    <row r="21" spans="2:24" x14ac:dyDescent="0.35">
      <c r="B21" s="24" t="s">
        <v>49</v>
      </c>
      <c r="D21" s="5">
        <v>25</v>
      </c>
      <c r="E21" s="3"/>
      <c r="F21" s="209">
        <v>105247.24467999999</v>
      </c>
      <c r="G21" s="280"/>
      <c r="H21" s="278">
        <v>93288.56</v>
      </c>
      <c r="I21" s="332"/>
      <c r="J21" s="209">
        <v>1934950.4018050001</v>
      </c>
      <c r="K21" s="277"/>
      <c r="L21" s="278">
        <v>1689729.6905399999</v>
      </c>
      <c r="M21" s="285"/>
      <c r="N21" s="21"/>
      <c r="O21" s="21"/>
      <c r="P21" s="21"/>
      <c r="Q21" s="21"/>
      <c r="S21" s="15"/>
      <c r="T21" s="15"/>
      <c r="U21" s="15"/>
      <c r="V21" s="194"/>
      <c r="W21" s="15"/>
      <c r="X21" s="15"/>
    </row>
    <row r="22" spans="2:24" x14ac:dyDescent="0.35">
      <c r="B22" s="24" t="s">
        <v>48</v>
      </c>
      <c r="D22" s="166">
        <v>26</v>
      </c>
      <c r="F22" s="206">
        <v>2042706.9</v>
      </c>
      <c r="G22" s="34"/>
      <c r="H22" s="210">
        <v>390010.73</v>
      </c>
      <c r="I22" s="336"/>
      <c r="J22" s="206">
        <v>2042706.9</v>
      </c>
      <c r="K22" s="26"/>
      <c r="L22" s="278">
        <v>390010.73</v>
      </c>
      <c r="S22" s="15"/>
      <c r="T22" s="15"/>
      <c r="U22" s="15"/>
      <c r="V22" s="194"/>
      <c r="W22" s="15"/>
      <c r="X22" s="15"/>
    </row>
    <row r="23" spans="2:24" ht="6" customHeight="1" x14ac:dyDescent="0.35">
      <c r="D23" s="19"/>
      <c r="F23" s="17"/>
      <c r="G23" s="34"/>
      <c r="H23" s="206"/>
      <c r="I23" s="337"/>
      <c r="J23" s="17"/>
      <c r="K23" s="34"/>
      <c r="L23" s="206"/>
      <c r="S23" s="15"/>
      <c r="T23" s="15"/>
      <c r="U23" s="205"/>
      <c r="V23"/>
      <c r="W23"/>
      <c r="X23"/>
    </row>
    <row r="24" spans="2:24" x14ac:dyDescent="0.35">
      <c r="B24" s="341" t="s">
        <v>47</v>
      </c>
      <c r="D24" s="19"/>
      <c r="F24" s="22">
        <v>-3331026.9653200018</v>
      </c>
      <c r="G24" s="34"/>
      <c r="H24" s="211">
        <v>-20989142.579999998</v>
      </c>
      <c r="I24" s="338"/>
      <c r="J24" s="22">
        <v>-6419551.5481950007</v>
      </c>
      <c r="K24" s="34"/>
      <c r="L24" s="211">
        <v>-24675354.009460002</v>
      </c>
      <c r="R24" s="21"/>
      <c r="S24" s="15"/>
      <c r="T24" s="15"/>
      <c r="U24"/>
      <c r="V24"/>
      <c r="W24"/>
      <c r="X24"/>
    </row>
    <row r="25" spans="2:24" ht="6" customHeight="1" x14ac:dyDescent="0.35">
      <c r="D25" s="19"/>
      <c r="F25" s="17"/>
      <c r="G25" s="34"/>
      <c r="H25" s="206"/>
      <c r="I25" s="337"/>
      <c r="J25" s="17"/>
      <c r="K25" s="34"/>
      <c r="L25" s="206"/>
      <c r="S25" s="15"/>
      <c r="T25" s="15"/>
      <c r="U25"/>
      <c r="V25"/>
      <c r="W25"/>
      <c r="X25"/>
    </row>
    <row r="26" spans="2:24" x14ac:dyDescent="0.35">
      <c r="B26" s="1" t="s">
        <v>46</v>
      </c>
      <c r="D26" s="5">
        <v>27</v>
      </c>
      <c r="E26" s="3"/>
      <c r="F26" s="17">
        <v>540937.25532</v>
      </c>
      <c r="G26" s="34"/>
      <c r="H26" s="210">
        <v>359389.65</v>
      </c>
      <c r="I26" s="336"/>
      <c r="J26" s="17">
        <v>542183.71819499996</v>
      </c>
      <c r="K26" s="26"/>
      <c r="L26" s="278">
        <v>393369.81945999997</v>
      </c>
      <c r="O26" s="15"/>
      <c r="P26" s="15"/>
      <c r="Q26" s="15"/>
      <c r="R26" s="36"/>
      <c r="S26" s="15"/>
      <c r="T26" s="15"/>
      <c r="U26"/>
      <c r="V26"/>
      <c r="W26"/>
      <c r="X26"/>
    </row>
    <row r="27" spans="2:24" x14ac:dyDescent="0.35">
      <c r="B27" s="1" t="s">
        <v>45</v>
      </c>
      <c r="D27" s="5">
        <v>27</v>
      </c>
      <c r="E27" s="3"/>
      <c r="F27" s="17">
        <v>-2164693.7000000002</v>
      </c>
      <c r="G27" s="34"/>
      <c r="H27" s="210">
        <v>-1830610.34</v>
      </c>
      <c r="I27" s="336"/>
      <c r="J27" s="17">
        <v>-4399247.2699999996</v>
      </c>
      <c r="K27" s="26"/>
      <c r="L27" s="210">
        <v>-16118651.4</v>
      </c>
      <c r="O27" s="15"/>
      <c r="P27" s="15"/>
      <c r="Q27" s="15"/>
      <c r="R27" s="36"/>
      <c r="S27" s="15"/>
      <c r="T27" s="15"/>
      <c r="U27"/>
      <c r="V27"/>
      <c r="W27"/>
      <c r="X27"/>
    </row>
    <row r="28" spans="2:24" ht="6" customHeight="1" x14ac:dyDescent="0.35">
      <c r="D28" s="19"/>
      <c r="F28" s="17"/>
      <c r="G28" s="34"/>
      <c r="H28" s="206"/>
      <c r="I28" s="337"/>
      <c r="J28" s="17"/>
      <c r="K28" s="34"/>
      <c r="L28" s="206"/>
      <c r="O28" s="15"/>
      <c r="S28" s="15"/>
      <c r="T28" s="15"/>
      <c r="U28"/>
      <c r="V28"/>
      <c r="W28"/>
      <c r="X28"/>
    </row>
    <row r="29" spans="2:24" x14ac:dyDescent="0.35">
      <c r="B29" s="14" t="s">
        <v>44</v>
      </c>
      <c r="D29" s="19"/>
      <c r="F29" s="16">
        <v>-4954783.410000002</v>
      </c>
      <c r="G29" s="34"/>
      <c r="H29" s="212">
        <v>-22460363.27</v>
      </c>
      <c r="I29" s="338"/>
      <c r="J29" s="16">
        <v>-10276615.100000001</v>
      </c>
      <c r="K29" s="34"/>
      <c r="L29" s="212">
        <v>-40400635.590000004</v>
      </c>
      <c r="R29" s="18"/>
      <c r="S29" s="15"/>
      <c r="T29" s="15"/>
      <c r="U29"/>
      <c r="V29"/>
      <c r="W29"/>
      <c r="X29"/>
    </row>
    <row r="30" spans="2:24" ht="6" customHeight="1" x14ac:dyDescent="0.35">
      <c r="F30" s="17"/>
      <c r="G30" s="34"/>
      <c r="H30" s="206"/>
      <c r="I30" s="337"/>
      <c r="J30" s="17"/>
      <c r="K30" s="34"/>
      <c r="L30" s="206"/>
      <c r="S30" s="15"/>
      <c r="T30" s="15"/>
      <c r="U30"/>
      <c r="V30"/>
      <c r="W30"/>
      <c r="X30"/>
    </row>
    <row r="31" spans="2:24" x14ac:dyDescent="0.35">
      <c r="B31" s="1" t="s">
        <v>43</v>
      </c>
      <c r="F31" s="17">
        <v>0</v>
      </c>
      <c r="G31" s="34"/>
      <c r="H31" s="210">
        <v>0</v>
      </c>
      <c r="I31" s="336"/>
      <c r="J31" s="17">
        <v>0</v>
      </c>
      <c r="K31" s="26"/>
      <c r="L31" s="210">
        <v>0</v>
      </c>
      <c r="S31" s="15"/>
      <c r="T31" s="15"/>
      <c r="U31"/>
      <c r="V31"/>
      <c r="W31"/>
      <c r="X31"/>
    </row>
    <row r="32" spans="2:24" ht="6" customHeight="1" x14ac:dyDescent="0.35">
      <c r="F32" s="17"/>
      <c r="G32" s="34"/>
      <c r="H32" s="206"/>
      <c r="I32" s="337"/>
      <c r="J32" s="17"/>
      <c r="K32" s="34"/>
      <c r="L32" s="206"/>
      <c r="S32" s="15"/>
      <c r="T32" s="15"/>
      <c r="U32"/>
      <c r="V32"/>
      <c r="W32"/>
      <c r="X32"/>
    </row>
    <row r="33" spans="2:24" x14ac:dyDescent="0.35">
      <c r="B33" s="14" t="s">
        <v>42</v>
      </c>
      <c r="F33" s="16">
        <v>-4954783.410000002</v>
      </c>
      <c r="G33" s="34"/>
      <c r="H33" s="212">
        <v>-22460363.27</v>
      </c>
      <c r="I33" s="338"/>
      <c r="J33" s="16">
        <v>-10276615.100000001</v>
      </c>
      <c r="K33" s="34"/>
      <c r="L33" s="212">
        <v>-40400635.590000004</v>
      </c>
      <c r="P33" s="12"/>
      <c r="S33" s="15"/>
      <c r="T33" s="15"/>
      <c r="U33"/>
      <c r="V33"/>
      <c r="W33"/>
      <c r="X33"/>
    </row>
    <row r="34" spans="2:24" x14ac:dyDescent="0.35">
      <c r="B34" s="14" t="s">
        <v>41</v>
      </c>
      <c r="F34" s="329">
        <f>F33/181197364435</f>
        <v>-2.7344677034623237E-5</v>
      </c>
      <c r="G34" s="207"/>
      <c r="H34" s="329">
        <f>H33/181197364435</f>
        <v>-1.2395524261644042E-4</v>
      </c>
      <c r="I34" s="339"/>
      <c r="J34" s="329">
        <f>J33/181197364435</f>
        <v>-5.6715036292299266E-5</v>
      </c>
      <c r="K34" s="207"/>
      <c r="L34" s="329">
        <f>L33/181197364435</f>
        <v>-2.2296480810289444E-4</v>
      </c>
      <c r="M34" s="208"/>
      <c r="N34" s="12"/>
      <c r="O34" s="12"/>
      <c r="P34" s="12"/>
      <c r="Q34" s="12"/>
      <c r="R34" s="11"/>
      <c r="S34" s="15"/>
      <c r="T34" s="15"/>
      <c r="U34"/>
      <c r="V34"/>
      <c r="W34"/>
      <c r="X34"/>
    </row>
    <row r="35" spans="2:24" x14ac:dyDescent="0.35">
      <c r="B35" s="117" t="s">
        <v>0</v>
      </c>
      <c r="J35" s="13"/>
      <c r="K35" s="13"/>
      <c r="L35" s="13"/>
      <c r="M35" s="12"/>
      <c r="N35" s="12"/>
      <c r="O35" s="12"/>
      <c r="P35" s="12"/>
      <c r="Q35" s="12"/>
      <c r="R35" s="11"/>
    </row>
    <row r="36" spans="2:24" x14ac:dyDescent="0.35">
      <c r="K36" s="12"/>
      <c r="L36" s="12"/>
      <c r="M36" s="12"/>
      <c r="N36" s="12"/>
      <c r="O36" s="12"/>
      <c r="P36" s="12"/>
      <c r="Q36" s="12"/>
      <c r="R36" s="11"/>
    </row>
    <row r="37" spans="2:24" x14ac:dyDescent="0.35">
      <c r="B37" s="2"/>
      <c r="H37" s="15"/>
      <c r="J37" s="12"/>
      <c r="K37" s="12"/>
      <c r="L37" s="15"/>
      <c r="M37" s="12"/>
      <c r="N37" s="12"/>
      <c r="O37" s="12"/>
      <c r="P37" s="12"/>
      <c r="Q37" s="12"/>
      <c r="R37" s="11"/>
    </row>
    <row r="38" spans="2:24" x14ac:dyDescent="0.35">
      <c r="B38" s="2"/>
      <c r="H38" s="15"/>
      <c r="J38" s="12"/>
      <c r="K38" s="12"/>
      <c r="L38" s="15"/>
      <c r="M38" s="12"/>
      <c r="N38" s="12"/>
      <c r="O38" s="12"/>
      <c r="P38" s="12"/>
      <c r="Q38" s="12"/>
      <c r="R38" s="11"/>
    </row>
  </sheetData>
  <mergeCells count="5">
    <mergeCell ref="A1:M2"/>
    <mergeCell ref="D5:D7"/>
    <mergeCell ref="B5:B7"/>
    <mergeCell ref="J5:L6"/>
    <mergeCell ref="F5:H6"/>
  </mergeCells>
  <printOptions horizontalCentered="1"/>
  <pageMargins left="1" right="1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N138"/>
  <sheetViews>
    <sheetView showGridLines="0" zoomScale="90" zoomScaleNormal="90" workbookViewId="0">
      <selection activeCell="E14" sqref="E14"/>
    </sheetView>
  </sheetViews>
  <sheetFormatPr defaultColWidth="9.375" defaultRowHeight="14.4" x14ac:dyDescent="0.35"/>
  <cols>
    <col min="1" max="1" width="4.5" style="36" customWidth="1"/>
    <col min="2" max="2" width="49.625" style="36" bestFit="1" customWidth="1"/>
    <col min="3" max="3" width="2" style="36" customWidth="1"/>
    <col min="4" max="4" width="5.125" style="36" customWidth="1"/>
    <col min="5" max="5" width="14.875" style="36" customWidth="1"/>
    <col min="6" max="6" width="2.875" style="36" customWidth="1"/>
    <col min="7" max="7" width="14.875" style="36" customWidth="1"/>
    <col min="8" max="8" width="2.875" style="36" customWidth="1"/>
    <col min="9" max="9" width="14.875" style="36" customWidth="1"/>
    <col min="10" max="10" width="2.875" style="36" customWidth="1"/>
    <col min="11" max="11" width="14.875" style="36" customWidth="1"/>
    <col min="12" max="12" width="2.875" style="307" customWidth="1"/>
    <col min="13" max="13" width="42.375" style="36" customWidth="1"/>
    <col min="14" max="14" width="17.125" style="36" bestFit="1" customWidth="1"/>
    <col min="15" max="15" width="18.625" style="36" customWidth="1"/>
    <col min="16" max="16" width="19" style="36" customWidth="1"/>
    <col min="17" max="17" width="9.375" style="36"/>
    <col min="18" max="18" width="16.125" style="36" bestFit="1" customWidth="1"/>
    <col min="19" max="16384" width="9.375" style="36"/>
  </cols>
  <sheetData>
    <row r="5" spans="1:14" ht="15" customHeight="1" x14ac:dyDescent="0.35">
      <c r="A5" s="392" t="s">
        <v>141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</row>
    <row r="6" spans="1:14" ht="15" customHeight="1" x14ac:dyDescent="0.3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55"/>
      <c r="N6" s="55"/>
    </row>
    <row r="7" spans="1:14" x14ac:dyDescent="0.35">
      <c r="A7" s="66"/>
      <c r="B7" s="67"/>
      <c r="C7" s="66"/>
      <c r="D7" s="67"/>
      <c r="E7" s="396" t="s">
        <v>22</v>
      </c>
      <c r="F7" s="396"/>
      <c r="G7" s="396"/>
      <c r="H7" s="66"/>
      <c r="I7" s="397" t="s">
        <v>21</v>
      </c>
      <c r="J7" s="397"/>
      <c r="K7" s="397"/>
      <c r="L7" s="298"/>
      <c r="M7" s="55"/>
      <c r="N7" s="55"/>
    </row>
    <row r="8" spans="1:14" ht="15.75" customHeight="1" x14ac:dyDescent="0.35">
      <c r="A8" s="66"/>
      <c r="B8" s="393" t="s">
        <v>58</v>
      </c>
      <c r="C8" s="66"/>
      <c r="D8" s="398" t="s">
        <v>23</v>
      </c>
      <c r="E8" s="387" t="s">
        <v>166</v>
      </c>
      <c r="F8" s="387"/>
      <c r="G8" s="387"/>
      <c r="H8" s="66"/>
      <c r="I8" s="387" t="s">
        <v>166</v>
      </c>
      <c r="J8" s="387"/>
      <c r="K8" s="387"/>
      <c r="L8" s="299"/>
      <c r="M8" s="55"/>
      <c r="N8" s="55"/>
    </row>
    <row r="9" spans="1:14" x14ac:dyDescent="0.35">
      <c r="A9" s="66"/>
      <c r="B9" s="393"/>
      <c r="C9" s="66"/>
      <c r="D9" s="398"/>
      <c r="E9" s="388"/>
      <c r="F9" s="388"/>
      <c r="G9" s="388"/>
      <c r="H9" s="66"/>
      <c r="I9" s="388"/>
      <c r="J9" s="388"/>
      <c r="K9" s="388"/>
      <c r="L9" s="299"/>
      <c r="M9" s="55"/>
      <c r="N9" s="55"/>
    </row>
    <row r="10" spans="1:14" x14ac:dyDescent="0.35">
      <c r="B10" s="394"/>
      <c r="C10" s="56"/>
      <c r="D10" s="399"/>
      <c r="E10" s="31">
        <v>2020</v>
      </c>
      <c r="F10" s="6"/>
      <c r="G10" s="31">
        <v>2019</v>
      </c>
      <c r="H10" s="57"/>
      <c r="I10" s="31">
        <v>2020</v>
      </c>
      <c r="J10" s="6"/>
      <c r="K10" s="31">
        <v>2019</v>
      </c>
      <c r="L10" s="300"/>
      <c r="M10" s="55"/>
    </row>
    <row r="11" spans="1:14" x14ac:dyDescent="0.35">
      <c r="B11" s="59"/>
      <c r="C11" s="56"/>
      <c r="D11" s="58"/>
      <c r="E11" s="57"/>
      <c r="F11" s="57"/>
      <c r="G11" s="57"/>
      <c r="H11" s="57"/>
      <c r="I11" s="57"/>
      <c r="J11" s="57"/>
      <c r="K11" s="57"/>
      <c r="L11" s="301"/>
      <c r="M11" s="55"/>
    </row>
    <row r="12" spans="1:14" x14ac:dyDescent="0.35">
      <c r="B12" s="59" t="s">
        <v>138</v>
      </c>
      <c r="C12" s="56"/>
      <c r="D12" s="58"/>
      <c r="E12" s="62">
        <f>DRE!F33</f>
        <v>-4954783.410000002</v>
      </c>
      <c r="F12" s="62"/>
      <c r="G12" s="62">
        <f>DRE!H33</f>
        <v>-22460363.27</v>
      </c>
      <c r="H12" s="62"/>
      <c r="I12" s="62">
        <f>DRE!J33</f>
        <v>-10276615.100000001</v>
      </c>
      <c r="J12" s="62"/>
      <c r="K12" s="62">
        <f>DRE!L33</f>
        <v>-40400635.590000004</v>
      </c>
      <c r="L12" s="302"/>
      <c r="M12" s="55"/>
    </row>
    <row r="13" spans="1:14" x14ac:dyDescent="0.35">
      <c r="B13" s="56" t="s">
        <v>61</v>
      </c>
      <c r="C13" s="56"/>
      <c r="D13" s="350"/>
      <c r="E13" s="362">
        <v>0</v>
      </c>
      <c r="F13" s="362"/>
      <c r="G13" s="362">
        <v>0</v>
      </c>
      <c r="H13" s="362"/>
      <c r="I13" s="363"/>
      <c r="J13" s="363"/>
      <c r="K13" s="363"/>
      <c r="L13" s="302"/>
      <c r="M13" s="55"/>
    </row>
    <row r="14" spans="1:14" x14ac:dyDescent="0.35">
      <c r="B14" s="56" t="s">
        <v>161</v>
      </c>
      <c r="C14" s="56"/>
      <c r="D14" s="233"/>
      <c r="E14" s="364">
        <v>0</v>
      </c>
      <c r="F14" s="362"/>
      <c r="G14" s="362">
        <v>0</v>
      </c>
      <c r="H14" s="362"/>
      <c r="I14" s="363">
        <v>0</v>
      </c>
      <c r="J14" s="363"/>
      <c r="K14" s="362">
        <v>0</v>
      </c>
      <c r="L14" s="302"/>
      <c r="M14" s="55"/>
    </row>
    <row r="15" spans="1:14" x14ac:dyDescent="0.35">
      <c r="B15" s="64"/>
      <c r="C15" s="56"/>
      <c r="D15" s="58"/>
      <c r="E15" s="65"/>
      <c r="F15" s="60"/>
      <c r="G15" s="65"/>
      <c r="H15" s="303"/>
      <c r="I15" s="65"/>
      <c r="J15" s="60"/>
      <c r="K15" s="65"/>
      <c r="L15" s="303"/>
      <c r="M15" s="55"/>
    </row>
    <row r="16" spans="1:14" x14ac:dyDescent="0.35">
      <c r="B16" s="64" t="s">
        <v>60</v>
      </c>
      <c r="C16" s="56"/>
      <c r="D16" s="58"/>
      <c r="E16" s="63">
        <f>E12+E13+E14</f>
        <v>-4954783.410000002</v>
      </c>
      <c r="F16" s="302"/>
      <c r="G16" s="63">
        <f>G12+G13+G14</f>
        <v>-22460363.27</v>
      </c>
      <c r="H16" s="302"/>
      <c r="I16" s="63">
        <f>I12+I13+I14</f>
        <v>-10276615.100000001</v>
      </c>
      <c r="J16" s="302"/>
      <c r="K16" s="63">
        <f>K12+K13</f>
        <v>-40400635.590000004</v>
      </c>
      <c r="L16" s="302"/>
      <c r="M16" s="55"/>
    </row>
    <row r="17" spans="1:14" x14ac:dyDescent="0.35">
      <c r="B17" s="61"/>
      <c r="C17" s="56"/>
      <c r="D17" s="58"/>
      <c r="E17" s="60"/>
      <c r="F17" s="303"/>
      <c r="G17" s="60"/>
      <c r="H17" s="303"/>
      <c r="I17" s="60"/>
      <c r="J17" s="60"/>
      <c r="K17" s="60"/>
      <c r="L17" s="303"/>
      <c r="M17" s="55"/>
    </row>
    <row r="18" spans="1:14" x14ac:dyDescent="0.35">
      <c r="B18" s="61"/>
      <c r="C18" s="56"/>
      <c r="D18" s="58"/>
      <c r="E18" s="60"/>
      <c r="F18" s="60"/>
      <c r="G18" s="60"/>
      <c r="H18" s="60"/>
      <c r="I18" s="60"/>
      <c r="J18" s="60"/>
      <c r="K18" s="60"/>
      <c r="L18" s="303"/>
      <c r="M18" s="55"/>
    </row>
    <row r="19" spans="1:14" x14ac:dyDescent="0.35">
      <c r="B19" s="343"/>
      <c r="C19" s="56"/>
      <c r="D19" s="58"/>
      <c r="E19" s="60"/>
      <c r="F19" s="60"/>
      <c r="G19" s="60"/>
      <c r="H19" s="60"/>
      <c r="I19" s="60"/>
      <c r="J19" s="60"/>
      <c r="K19" s="60"/>
      <c r="L19" s="303"/>
      <c r="M19" s="55"/>
    </row>
    <row r="20" spans="1:14" x14ac:dyDescent="0.35">
      <c r="B20" s="59"/>
      <c r="C20" s="56"/>
      <c r="D20" s="58"/>
      <c r="E20" s="60"/>
      <c r="F20" s="60"/>
      <c r="G20" s="60"/>
      <c r="H20" s="60"/>
      <c r="I20" s="60"/>
      <c r="J20" s="60"/>
      <c r="K20" s="60"/>
      <c r="L20" s="303"/>
      <c r="M20" s="55"/>
    </row>
    <row r="21" spans="1:14" x14ac:dyDescent="0.35">
      <c r="B21" s="343"/>
      <c r="C21" s="56"/>
      <c r="D21" s="58"/>
      <c r="E21" s="57"/>
      <c r="F21" s="57"/>
      <c r="G21" s="57"/>
      <c r="H21" s="57"/>
      <c r="I21" s="57"/>
      <c r="J21" s="57"/>
      <c r="K21" s="57"/>
      <c r="L21" s="301"/>
      <c r="M21" s="55"/>
    </row>
    <row r="22" spans="1:14" x14ac:dyDescent="0.35">
      <c r="B22" s="56"/>
      <c r="I22" s="37"/>
      <c r="J22" s="37"/>
      <c r="K22" s="37"/>
      <c r="L22" s="304"/>
      <c r="M22" s="54"/>
    </row>
    <row r="23" spans="1:14" x14ac:dyDescent="0.35">
      <c r="B23" s="56"/>
      <c r="I23" s="37"/>
      <c r="J23" s="37"/>
      <c r="K23" s="37"/>
      <c r="L23" s="304"/>
      <c r="M23" s="54"/>
    </row>
    <row r="24" spans="1:14" x14ac:dyDescent="0.35">
      <c r="I24" s="37"/>
      <c r="J24" s="37"/>
      <c r="K24" s="37"/>
      <c r="L24" s="304"/>
      <c r="N24" s="53"/>
    </row>
    <row r="25" spans="1:14" x14ac:dyDescent="0.35">
      <c r="I25" s="37"/>
      <c r="J25" s="37"/>
      <c r="K25" s="37"/>
      <c r="L25" s="304"/>
      <c r="M25" s="54"/>
      <c r="N25" s="53"/>
    </row>
    <row r="26" spans="1:14" x14ac:dyDescent="0.35">
      <c r="I26" s="37"/>
      <c r="J26" s="37"/>
      <c r="K26" s="37"/>
      <c r="L26" s="304"/>
      <c r="M26" s="54"/>
      <c r="N26" s="53"/>
    </row>
    <row r="27" spans="1:14" x14ac:dyDescent="0.35">
      <c r="A27" s="395"/>
      <c r="B27" s="395"/>
      <c r="C27" s="10"/>
      <c r="D27" s="389"/>
      <c r="E27" s="389"/>
      <c r="F27" s="389"/>
      <c r="G27" s="389"/>
      <c r="H27" s="389"/>
      <c r="I27" s="297"/>
      <c r="J27" s="297"/>
      <c r="K27" s="297"/>
      <c r="L27" s="305"/>
      <c r="M27" s="54"/>
      <c r="N27" s="53"/>
    </row>
    <row r="28" spans="1:14" x14ac:dyDescent="0.35">
      <c r="A28" s="395"/>
      <c r="B28" s="395"/>
      <c r="C28" s="10"/>
      <c r="D28" s="389"/>
      <c r="E28" s="389"/>
      <c r="F28" s="389"/>
      <c r="G28" s="389"/>
      <c r="H28" s="389"/>
      <c r="I28" s="297"/>
      <c r="J28" s="297"/>
      <c r="K28" s="297"/>
      <c r="L28" s="305"/>
      <c r="M28" s="54"/>
    </row>
    <row r="29" spans="1:14" x14ac:dyDescent="0.35">
      <c r="A29" s="395"/>
      <c r="B29" s="395"/>
      <c r="C29" s="10"/>
      <c r="D29" s="389"/>
      <c r="E29" s="389"/>
      <c r="F29" s="389"/>
      <c r="G29" s="389"/>
      <c r="H29" s="389"/>
      <c r="I29" s="297"/>
      <c r="J29" s="297"/>
      <c r="K29" s="297"/>
      <c r="L29" s="305"/>
      <c r="M29" s="53"/>
      <c r="N29" s="53"/>
    </row>
    <row r="30" spans="1:14" x14ac:dyDescent="0.35">
      <c r="A30" s="49"/>
      <c r="B30" s="52"/>
      <c r="C30" s="51"/>
      <c r="D30" s="1"/>
      <c r="E30" s="1"/>
      <c r="F30" s="1"/>
      <c r="G30" s="1"/>
      <c r="H30" s="1"/>
      <c r="I30" s="297"/>
      <c r="J30" s="297"/>
      <c r="K30" s="297"/>
      <c r="L30" s="305"/>
    </row>
    <row r="31" spans="1:14" x14ac:dyDescent="0.35">
      <c r="A31" s="49"/>
      <c r="B31" s="50"/>
      <c r="C31" s="48"/>
      <c r="D31" s="1"/>
      <c r="E31" s="1"/>
      <c r="F31" s="1"/>
      <c r="G31" s="1"/>
      <c r="H31" s="1"/>
      <c r="I31" s="1"/>
      <c r="J31" s="1"/>
      <c r="K31" s="1"/>
      <c r="L31" s="306"/>
    </row>
    <row r="32" spans="1:14" x14ac:dyDescent="0.35">
      <c r="A32" s="49"/>
      <c r="B32" s="49"/>
      <c r="C32" s="1"/>
      <c r="D32" s="1"/>
      <c r="E32" s="1"/>
      <c r="F32" s="1"/>
      <c r="G32" s="1"/>
      <c r="H32" s="1"/>
      <c r="I32" s="1"/>
      <c r="J32" s="1"/>
      <c r="K32" s="1"/>
      <c r="L32" s="306"/>
    </row>
    <row r="33" spans="1:12" x14ac:dyDescent="0.35">
      <c r="A33" s="390"/>
      <c r="B33" s="390"/>
      <c r="C33" s="48"/>
      <c r="D33" s="1"/>
      <c r="E33" s="1"/>
      <c r="F33" s="1"/>
      <c r="G33" s="1"/>
      <c r="H33" s="1"/>
      <c r="I33" s="1"/>
      <c r="J33" s="1"/>
      <c r="K33" s="1"/>
      <c r="L33" s="306"/>
    </row>
    <row r="34" spans="1:12" x14ac:dyDescent="0.35">
      <c r="A34" s="390"/>
      <c r="B34" s="390"/>
      <c r="C34" s="48"/>
      <c r="D34" s="1" t="s">
        <v>59</v>
      </c>
      <c r="E34" s="1"/>
      <c r="F34" s="1"/>
      <c r="G34" s="1"/>
      <c r="H34" s="1"/>
      <c r="I34" s="1"/>
      <c r="J34" s="1"/>
      <c r="K34" s="1"/>
      <c r="L34" s="306"/>
    </row>
    <row r="35" spans="1:12" x14ac:dyDescent="0.35">
      <c r="A35" s="390"/>
      <c r="B35" s="390"/>
      <c r="C35" s="1"/>
      <c r="D35" s="1"/>
      <c r="E35" s="1"/>
      <c r="F35" s="1"/>
      <c r="G35" s="1"/>
      <c r="H35" s="1"/>
      <c r="I35" s="1"/>
      <c r="J35" s="1"/>
      <c r="K35" s="1"/>
      <c r="L35" s="306"/>
    </row>
    <row r="36" spans="1:12" x14ac:dyDescent="0.35">
      <c r="A36" s="1"/>
      <c r="B36" s="1"/>
      <c r="C36" s="1"/>
      <c r="D36" s="1"/>
      <c r="E36" s="47"/>
      <c r="F36" s="47"/>
      <c r="G36" s="47"/>
      <c r="H36" s="47"/>
      <c r="I36" s="1"/>
      <c r="J36" s="1"/>
      <c r="K36" s="1"/>
      <c r="L36" s="306"/>
    </row>
    <row r="37" spans="1:12" x14ac:dyDescent="0.35">
      <c r="A37" s="1"/>
      <c r="B37" s="1"/>
      <c r="C37" s="1"/>
      <c r="D37" s="1"/>
      <c r="E37" s="47"/>
      <c r="F37" s="47"/>
      <c r="G37" s="47"/>
      <c r="H37" s="47"/>
      <c r="I37" s="1"/>
      <c r="J37" s="1"/>
      <c r="K37" s="1"/>
      <c r="L37" s="306"/>
    </row>
    <row r="38" spans="1:12" x14ac:dyDescent="0.35">
      <c r="A38" s="1"/>
      <c r="B38" s="1"/>
      <c r="C38" s="1"/>
      <c r="D38" s="1"/>
      <c r="E38" s="47"/>
      <c r="F38" s="47"/>
      <c r="G38" s="47"/>
      <c r="H38" s="47"/>
      <c r="I38" s="1"/>
      <c r="J38" s="1"/>
      <c r="K38" s="1"/>
      <c r="L38" s="306"/>
    </row>
    <row r="39" spans="1:12" x14ac:dyDescent="0.35">
      <c r="A39" s="1"/>
      <c r="B39" s="391"/>
      <c r="C39" s="391"/>
      <c r="D39" s="391"/>
      <c r="E39" s="391"/>
      <c r="F39" s="391"/>
      <c r="G39" s="391"/>
      <c r="H39" s="391"/>
      <c r="I39" s="1"/>
      <c r="J39" s="1"/>
      <c r="K39" s="1"/>
      <c r="L39" s="306"/>
    </row>
    <row r="40" spans="1:12" x14ac:dyDescent="0.35">
      <c r="A40" s="1"/>
      <c r="B40" s="391"/>
      <c r="C40" s="391"/>
      <c r="D40" s="391"/>
      <c r="E40" s="391"/>
      <c r="F40" s="391"/>
      <c r="G40" s="391"/>
      <c r="H40" s="391"/>
      <c r="I40" s="1"/>
      <c r="J40" s="1"/>
      <c r="K40" s="1"/>
      <c r="L40" s="306"/>
    </row>
    <row r="41" spans="1:12" x14ac:dyDescent="0.35">
      <c r="A41" s="1"/>
      <c r="B41" s="391"/>
      <c r="C41" s="391"/>
      <c r="D41" s="391"/>
      <c r="E41" s="391"/>
      <c r="F41" s="391"/>
      <c r="G41" s="391"/>
      <c r="H41" s="391"/>
      <c r="I41" s="1"/>
      <c r="J41" s="1"/>
      <c r="K41" s="1"/>
      <c r="L41" s="306"/>
    </row>
    <row r="42" spans="1:12" x14ac:dyDescent="0.35">
      <c r="E42" s="37"/>
      <c r="F42" s="37"/>
      <c r="G42" s="37"/>
      <c r="H42" s="37"/>
    </row>
    <row r="43" spans="1:12" x14ac:dyDescent="0.35">
      <c r="E43" s="37"/>
      <c r="F43" s="37"/>
      <c r="G43" s="37"/>
      <c r="H43" s="37"/>
    </row>
    <row r="44" spans="1:12" x14ac:dyDescent="0.35">
      <c r="B44" s="37"/>
      <c r="C44" s="46"/>
      <c r="D44" s="37"/>
      <c r="E44" s="37"/>
      <c r="F44" s="37"/>
      <c r="G44" s="37"/>
      <c r="H44" s="37"/>
    </row>
    <row r="45" spans="1:12" x14ac:dyDescent="0.35">
      <c r="B45" s="37"/>
      <c r="C45" s="46"/>
      <c r="D45" s="37"/>
      <c r="E45" s="37"/>
      <c r="F45" s="37"/>
      <c r="G45" s="37"/>
      <c r="H45" s="37"/>
    </row>
    <row r="46" spans="1:12" x14ac:dyDescent="0.35">
      <c r="B46" s="37"/>
      <c r="C46" s="46"/>
      <c r="D46" s="37"/>
      <c r="E46" s="37"/>
      <c r="F46" s="37"/>
      <c r="G46" s="37"/>
      <c r="H46" s="37"/>
    </row>
    <row r="47" spans="1:12" x14ac:dyDescent="0.35">
      <c r="B47" s="46"/>
      <c r="C47" s="46"/>
      <c r="D47" s="37"/>
    </row>
    <row r="48" spans="1:12" x14ac:dyDescent="0.35">
      <c r="B48" s="46"/>
      <c r="C48" s="46"/>
      <c r="D48" s="37"/>
    </row>
    <row r="49" spans="2:12" x14ac:dyDescent="0.35">
      <c r="B49" s="45"/>
      <c r="C49" s="44"/>
      <c r="D49" s="43"/>
      <c r="E49" s="39"/>
      <c r="F49" s="39"/>
      <c r="G49" s="39"/>
      <c r="H49" s="39"/>
      <c r="I49" s="42"/>
      <c r="J49" s="42"/>
      <c r="K49" s="42"/>
      <c r="L49" s="308"/>
    </row>
    <row r="50" spans="2:12" x14ac:dyDescent="0.35">
      <c r="B50" s="45"/>
      <c r="C50" s="44"/>
      <c r="D50" s="43"/>
      <c r="E50" s="39"/>
      <c r="F50" s="39"/>
      <c r="G50" s="39"/>
      <c r="H50" s="39"/>
      <c r="I50" s="42"/>
      <c r="J50" s="42"/>
      <c r="K50" s="42"/>
      <c r="L50" s="308"/>
    </row>
    <row r="51" spans="2:12" x14ac:dyDescent="0.35">
      <c r="B51" s="45"/>
      <c r="C51" s="44"/>
      <c r="D51" s="43"/>
      <c r="E51" s="39"/>
      <c r="F51" s="39"/>
      <c r="G51" s="39"/>
      <c r="H51" s="39"/>
      <c r="I51" s="42"/>
      <c r="J51" s="42"/>
      <c r="K51" s="42"/>
      <c r="L51" s="308"/>
    </row>
    <row r="52" spans="2:12" x14ac:dyDescent="0.35">
      <c r="B52" s="40"/>
      <c r="C52" s="40"/>
      <c r="D52" s="39"/>
      <c r="E52" s="39"/>
      <c r="F52" s="39"/>
      <c r="G52" s="39"/>
      <c r="H52" s="39"/>
      <c r="I52" s="40"/>
      <c r="J52" s="40"/>
      <c r="K52" s="40"/>
      <c r="L52" s="309"/>
    </row>
    <row r="53" spans="2:12" x14ac:dyDescent="0.35">
      <c r="B53" s="41"/>
      <c r="C53" s="41"/>
      <c r="D53" s="39"/>
      <c r="E53" s="39"/>
      <c r="F53" s="39"/>
      <c r="G53" s="39"/>
      <c r="H53" s="39"/>
      <c r="I53" s="41"/>
      <c r="J53" s="41"/>
      <c r="K53" s="41"/>
      <c r="L53" s="310"/>
    </row>
    <row r="54" spans="2:12" x14ac:dyDescent="0.35">
      <c r="B54" s="39"/>
      <c r="C54" s="39"/>
      <c r="D54" s="39"/>
      <c r="E54" s="39"/>
      <c r="F54" s="39"/>
      <c r="G54" s="39"/>
      <c r="H54" s="39"/>
      <c r="I54" s="389"/>
      <c r="J54" s="389"/>
      <c r="K54" s="389"/>
      <c r="L54" s="389"/>
    </row>
    <row r="55" spans="2:12" x14ac:dyDescent="0.35">
      <c r="B55" s="39"/>
      <c r="C55" s="40"/>
      <c r="D55" s="39"/>
      <c r="E55" s="39"/>
      <c r="F55" s="39"/>
      <c r="G55" s="39"/>
      <c r="H55" s="39"/>
      <c r="I55" s="389"/>
      <c r="J55" s="389"/>
      <c r="K55" s="389"/>
      <c r="L55" s="389"/>
    </row>
    <row r="56" spans="2:12" x14ac:dyDescent="0.35">
      <c r="B56" s="39"/>
      <c r="C56" s="40"/>
      <c r="D56" s="39"/>
      <c r="E56" s="39"/>
      <c r="F56" s="39"/>
      <c r="G56" s="39"/>
      <c r="H56" s="39"/>
      <c r="I56" s="389"/>
      <c r="J56" s="389"/>
      <c r="K56" s="389"/>
      <c r="L56" s="389"/>
    </row>
    <row r="57" spans="2:12" x14ac:dyDescent="0.35">
      <c r="B57" s="39"/>
      <c r="C57" s="40"/>
      <c r="D57" s="39"/>
      <c r="E57" s="39"/>
      <c r="F57" s="39"/>
      <c r="G57" s="39"/>
      <c r="H57" s="39"/>
      <c r="I57" s="39"/>
      <c r="J57" s="39"/>
      <c r="K57" s="39"/>
      <c r="L57" s="311"/>
    </row>
    <row r="58" spans="2:12" x14ac:dyDescent="0.35">
      <c r="C58" s="38"/>
      <c r="I58" s="37"/>
      <c r="J58" s="37"/>
      <c r="K58" s="37"/>
      <c r="L58" s="304"/>
    </row>
    <row r="59" spans="2:12" x14ac:dyDescent="0.35">
      <c r="C59" s="38"/>
      <c r="I59" s="37"/>
      <c r="J59" s="37"/>
      <c r="K59" s="37"/>
      <c r="L59" s="304"/>
    </row>
    <row r="60" spans="2:12" x14ac:dyDescent="0.35">
      <c r="C60" s="38"/>
      <c r="I60" s="37"/>
      <c r="J60" s="37"/>
      <c r="K60" s="37"/>
      <c r="L60" s="304"/>
    </row>
    <row r="61" spans="2:12" x14ac:dyDescent="0.35">
      <c r="I61" s="37"/>
      <c r="J61" s="37"/>
      <c r="K61" s="37"/>
      <c r="L61" s="304"/>
    </row>
    <row r="62" spans="2:12" x14ac:dyDescent="0.35">
      <c r="I62" s="37"/>
      <c r="J62" s="37"/>
      <c r="K62" s="37"/>
      <c r="L62" s="304"/>
    </row>
    <row r="63" spans="2:12" x14ac:dyDescent="0.35">
      <c r="I63" s="37"/>
      <c r="J63" s="37"/>
      <c r="K63" s="37"/>
      <c r="L63" s="304"/>
    </row>
    <row r="64" spans="2:12" x14ac:dyDescent="0.35">
      <c r="I64" s="37"/>
      <c r="J64" s="37"/>
      <c r="K64" s="37"/>
      <c r="L64" s="304"/>
    </row>
    <row r="65" spans="9:12" x14ac:dyDescent="0.35">
      <c r="I65" s="37"/>
      <c r="J65" s="37"/>
      <c r="K65" s="37"/>
      <c r="L65" s="304"/>
    </row>
    <row r="66" spans="9:12" x14ac:dyDescent="0.35">
      <c r="I66" s="37"/>
      <c r="J66" s="37"/>
      <c r="K66" s="37"/>
      <c r="L66" s="304"/>
    </row>
    <row r="67" spans="9:12" x14ac:dyDescent="0.35">
      <c r="I67" s="37"/>
      <c r="J67" s="37"/>
      <c r="K67" s="37"/>
      <c r="L67" s="304"/>
    </row>
    <row r="68" spans="9:12" x14ac:dyDescent="0.35">
      <c r="I68" s="37"/>
      <c r="J68" s="37"/>
      <c r="K68" s="37"/>
      <c r="L68" s="304"/>
    </row>
    <row r="69" spans="9:12" x14ac:dyDescent="0.35">
      <c r="I69" s="37"/>
      <c r="J69" s="37"/>
      <c r="K69" s="37"/>
      <c r="L69" s="304"/>
    </row>
    <row r="70" spans="9:12" x14ac:dyDescent="0.35">
      <c r="I70" s="37"/>
      <c r="J70" s="37"/>
      <c r="K70" s="37"/>
      <c r="L70" s="304"/>
    </row>
    <row r="71" spans="9:12" x14ac:dyDescent="0.35">
      <c r="I71" s="37"/>
      <c r="J71" s="37"/>
      <c r="K71" s="37"/>
      <c r="L71" s="304"/>
    </row>
    <row r="72" spans="9:12" x14ac:dyDescent="0.35">
      <c r="I72" s="37"/>
      <c r="J72" s="37"/>
      <c r="K72" s="37"/>
      <c r="L72" s="304"/>
    </row>
    <row r="73" spans="9:12" x14ac:dyDescent="0.35">
      <c r="I73" s="37"/>
      <c r="J73" s="37"/>
      <c r="K73" s="37"/>
      <c r="L73" s="304"/>
    </row>
    <row r="74" spans="9:12" x14ac:dyDescent="0.35">
      <c r="I74" s="37"/>
      <c r="J74" s="37"/>
      <c r="K74" s="37"/>
      <c r="L74" s="304"/>
    </row>
    <row r="75" spans="9:12" x14ac:dyDescent="0.35">
      <c r="I75" s="37"/>
      <c r="J75" s="37"/>
      <c r="K75" s="37"/>
      <c r="L75" s="304"/>
    </row>
    <row r="76" spans="9:12" x14ac:dyDescent="0.35">
      <c r="I76" s="37"/>
      <c r="J76" s="37"/>
      <c r="K76" s="37"/>
      <c r="L76" s="304"/>
    </row>
    <row r="77" spans="9:12" x14ac:dyDescent="0.35">
      <c r="I77" s="37"/>
      <c r="J77" s="37"/>
      <c r="K77" s="37"/>
      <c r="L77" s="304"/>
    </row>
    <row r="78" spans="9:12" x14ac:dyDescent="0.35">
      <c r="I78" s="37"/>
      <c r="J78" s="37"/>
      <c r="K78" s="37"/>
      <c r="L78" s="304"/>
    </row>
    <row r="79" spans="9:12" x14ac:dyDescent="0.35">
      <c r="I79" s="37"/>
      <c r="J79" s="37"/>
      <c r="K79" s="37"/>
      <c r="L79" s="304"/>
    </row>
    <row r="80" spans="9:12" x14ac:dyDescent="0.35">
      <c r="I80" s="37"/>
      <c r="J80" s="37"/>
      <c r="K80" s="37"/>
      <c r="L80" s="304"/>
    </row>
    <row r="81" spans="9:12" x14ac:dyDescent="0.35">
      <c r="I81" s="37"/>
      <c r="J81" s="37"/>
      <c r="K81" s="37"/>
      <c r="L81" s="304"/>
    </row>
    <row r="82" spans="9:12" x14ac:dyDescent="0.35">
      <c r="I82" s="37"/>
      <c r="J82" s="37"/>
      <c r="K82" s="37"/>
      <c r="L82" s="304"/>
    </row>
    <row r="83" spans="9:12" x14ac:dyDescent="0.35">
      <c r="I83" s="37"/>
      <c r="J83" s="37"/>
      <c r="K83" s="37"/>
      <c r="L83" s="304"/>
    </row>
    <row r="84" spans="9:12" x14ac:dyDescent="0.35">
      <c r="I84" s="37"/>
      <c r="J84" s="37"/>
      <c r="K84" s="37"/>
      <c r="L84" s="304"/>
    </row>
    <row r="85" spans="9:12" x14ac:dyDescent="0.35">
      <c r="I85" s="37"/>
      <c r="J85" s="37"/>
      <c r="K85" s="37"/>
      <c r="L85" s="304"/>
    </row>
    <row r="86" spans="9:12" x14ac:dyDescent="0.35">
      <c r="I86" s="37"/>
      <c r="J86" s="37"/>
      <c r="K86" s="37"/>
      <c r="L86" s="304"/>
    </row>
    <row r="87" spans="9:12" x14ac:dyDescent="0.35">
      <c r="I87" s="37"/>
      <c r="J87" s="37"/>
      <c r="K87" s="37"/>
      <c r="L87" s="304"/>
    </row>
    <row r="88" spans="9:12" x14ac:dyDescent="0.35">
      <c r="I88" s="37"/>
      <c r="J88" s="37"/>
      <c r="K88" s="37"/>
      <c r="L88" s="304"/>
    </row>
    <row r="89" spans="9:12" x14ac:dyDescent="0.35">
      <c r="I89" s="37"/>
      <c r="J89" s="37"/>
      <c r="K89" s="37"/>
      <c r="L89" s="304"/>
    </row>
    <row r="90" spans="9:12" x14ac:dyDescent="0.35">
      <c r="I90" s="37"/>
      <c r="J90" s="37"/>
      <c r="K90" s="37"/>
      <c r="L90" s="304"/>
    </row>
    <row r="91" spans="9:12" x14ac:dyDescent="0.35">
      <c r="I91" s="37"/>
      <c r="J91" s="37"/>
      <c r="K91" s="37"/>
      <c r="L91" s="304"/>
    </row>
    <row r="92" spans="9:12" x14ac:dyDescent="0.35">
      <c r="I92" s="37"/>
      <c r="J92" s="37"/>
      <c r="K92" s="37"/>
      <c r="L92" s="304"/>
    </row>
    <row r="93" spans="9:12" x14ac:dyDescent="0.35">
      <c r="I93" s="37"/>
      <c r="J93" s="37"/>
      <c r="K93" s="37"/>
      <c r="L93" s="304"/>
    </row>
    <row r="94" spans="9:12" x14ac:dyDescent="0.35">
      <c r="I94" s="37"/>
      <c r="J94" s="37"/>
      <c r="K94" s="37"/>
      <c r="L94" s="304"/>
    </row>
    <row r="95" spans="9:12" x14ac:dyDescent="0.35">
      <c r="I95" s="37"/>
      <c r="J95" s="37"/>
      <c r="K95" s="37"/>
      <c r="L95" s="304"/>
    </row>
    <row r="96" spans="9:12" x14ac:dyDescent="0.35">
      <c r="I96" s="37"/>
      <c r="J96" s="37"/>
      <c r="K96" s="37"/>
      <c r="L96" s="304"/>
    </row>
    <row r="97" spans="9:12" x14ac:dyDescent="0.35">
      <c r="I97" s="37"/>
      <c r="J97" s="37"/>
      <c r="K97" s="37"/>
      <c r="L97" s="304"/>
    </row>
    <row r="98" spans="9:12" x14ac:dyDescent="0.35">
      <c r="I98" s="37"/>
      <c r="J98" s="37"/>
      <c r="K98" s="37"/>
      <c r="L98" s="304"/>
    </row>
    <row r="99" spans="9:12" x14ac:dyDescent="0.35">
      <c r="I99" s="37"/>
      <c r="J99" s="37"/>
      <c r="K99" s="37"/>
      <c r="L99" s="304"/>
    </row>
    <row r="100" spans="9:12" x14ac:dyDescent="0.35">
      <c r="I100" s="37"/>
      <c r="J100" s="37"/>
      <c r="K100" s="37"/>
      <c r="L100" s="304"/>
    </row>
    <row r="101" spans="9:12" x14ac:dyDescent="0.35">
      <c r="I101" s="37"/>
      <c r="J101" s="37"/>
      <c r="K101" s="37"/>
      <c r="L101" s="304"/>
    </row>
    <row r="102" spans="9:12" x14ac:dyDescent="0.35">
      <c r="I102" s="37"/>
      <c r="J102" s="37"/>
      <c r="K102" s="37"/>
      <c r="L102" s="304"/>
    </row>
    <row r="103" spans="9:12" x14ac:dyDescent="0.35">
      <c r="I103" s="37"/>
      <c r="J103" s="37"/>
      <c r="K103" s="37"/>
      <c r="L103" s="304"/>
    </row>
    <row r="104" spans="9:12" x14ac:dyDescent="0.35">
      <c r="I104" s="37"/>
      <c r="J104" s="37"/>
      <c r="K104" s="37"/>
      <c r="L104" s="304"/>
    </row>
    <row r="105" spans="9:12" x14ac:dyDescent="0.35">
      <c r="I105" s="37"/>
      <c r="J105" s="37"/>
      <c r="K105" s="37"/>
      <c r="L105" s="304"/>
    </row>
    <row r="106" spans="9:12" x14ac:dyDescent="0.35">
      <c r="I106" s="37"/>
      <c r="J106" s="37"/>
      <c r="K106" s="37"/>
      <c r="L106" s="304"/>
    </row>
    <row r="107" spans="9:12" x14ac:dyDescent="0.35">
      <c r="I107" s="37"/>
      <c r="J107" s="37"/>
      <c r="K107" s="37"/>
      <c r="L107" s="304"/>
    </row>
    <row r="108" spans="9:12" x14ac:dyDescent="0.35">
      <c r="I108" s="37"/>
      <c r="J108" s="37"/>
      <c r="K108" s="37"/>
      <c r="L108" s="304"/>
    </row>
    <row r="109" spans="9:12" x14ac:dyDescent="0.35">
      <c r="I109" s="37"/>
      <c r="J109" s="37"/>
      <c r="K109" s="37"/>
      <c r="L109" s="304"/>
    </row>
    <row r="110" spans="9:12" x14ac:dyDescent="0.35">
      <c r="I110" s="37"/>
      <c r="J110" s="37"/>
      <c r="K110" s="37"/>
      <c r="L110" s="304"/>
    </row>
    <row r="111" spans="9:12" x14ac:dyDescent="0.35">
      <c r="I111" s="37"/>
      <c r="J111" s="37"/>
      <c r="K111" s="37"/>
      <c r="L111" s="304"/>
    </row>
    <row r="112" spans="9:12" x14ac:dyDescent="0.35">
      <c r="I112" s="37"/>
      <c r="J112" s="37"/>
      <c r="K112" s="37"/>
      <c r="L112" s="304"/>
    </row>
    <row r="113" spans="9:12" x14ac:dyDescent="0.35">
      <c r="I113" s="37"/>
      <c r="J113" s="37"/>
      <c r="K113" s="37"/>
      <c r="L113" s="304"/>
    </row>
    <row r="114" spans="9:12" x14ac:dyDescent="0.35">
      <c r="I114" s="37"/>
      <c r="J114" s="37"/>
      <c r="K114" s="37"/>
      <c r="L114" s="304"/>
    </row>
    <row r="115" spans="9:12" x14ac:dyDescent="0.35">
      <c r="I115" s="37"/>
      <c r="J115" s="37"/>
      <c r="K115" s="37"/>
      <c r="L115" s="304"/>
    </row>
    <row r="116" spans="9:12" x14ac:dyDescent="0.35">
      <c r="I116" s="37"/>
      <c r="J116" s="37"/>
      <c r="K116" s="37"/>
      <c r="L116" s="304"/>
    </row>
    <row r="117" spans="9:12" x14ac:dyDescent="0.35">
      <c r="I117" s="37"/>
      <c r="J117" s="37"/>
      <c r="K117" s="37"/>
      <c r="L117" s="304"/>
    </row>
    <row r="118" spans="9:12" x14ac:dyDescent="0.35">
      <c r="I118" s="37"/>
      <c r="J118" s="37"/>
      <c r="K118" s="37"/>
      <c r="L118" s="304"/>
    </row>
    <row r="119" spans="9:12" x14ac:dyDescent="0.35">
      <c r="I119" s="37"/>
      <c r="J119" s="37"/>
      <c r="K119" s="37"/>
      <c r="L119" s="304"/>
    </row>
    <row r="120" spans="9:12" x14ac:dyDescent="0.35">
      <c r="I120" s="37"/>
      <c r="J120" s="37"/>
      <c r="K120" s="37"/>
      <c r="L120" s="304"/>
    </row>
    <row r="121" spans="9:12" x14ac:dyDescent="0.35">
      <c r="I121" s="37"/>
      <c r="J121" s="37"/>
      <c r="K121" s="37"/>
      <c r="L121" s="304"/>
    </row>
    <row r="122" spans="9:12" x14ac:dyDescent="0.35">
      <c r="I122" s="37"/>
      <c r="J122" s="37"/>
      <c r="K122" s="37"/>
      <c r="L122" s="304"/>
    </row>
    <row r="123" spans="9:12" x14ac:dyDescent="0.35">
      <c r="I123" s="37"/>
      <c r="J123" s="37"/>
      <c r="K123" s="37"/>
      <c r="L123" s="304"/>
    </row>
    <row r="124" spans="9:12" x14ac:dyDescent="0.35">
      <c r="I124" s="37"/>
      <c r="J124" s="37"/>
      <c r="K124" s="37"/>
      <c r="L124" s="304"/>
    </row>
    <row r="125" spans="9:12" x14ac:dyDescent="0.35">
      <c r="I125" s="37"/>
      <c r="J125" s="37"/>
      <c r="K125" s="37"/>
      <c r="L125" s="304"/>
    </row>
    <row r="126" spans="9:12" x14ac:dyDescent="0.35">
      <c r="I126" s="37"/>
      <c r="J126" s="37"/>
      <c r="K126" s="37"/>
      <c r="L126" s="304"/>
    </row>
    <row r="127" spans="9:12" x14ac:dyDescent="0.35">
      <c r="I127" s="37"/>
      <c r="J127" s="37"/>
      <c r="K127" s="37"/>
      <c r="L127" s="304"/>
    </row>
    <row r="128" spans="9:12" x14ac:dyDescent="0.35">
      <c r="I128" s="37"/>
      <c r="J128" s="37"/>
      <c r="K128" s="37"/>
      <c r="L128" s="304"/>
    </row>
    <row r="129" spans="9:12" x14ac:dyDescent="0.35">
      <c r="I129" s="37"/>
      <c r="J129" s="37"/>
      <c r="K129" s="37"/>
      <c r="L129" s="304"/>
    </row>
    <row r="130" spans="9:12" x14ac:dyDescent="0.35">
      <c r="I130" s="37"/>
      <c r="J130" s="37"/>
      <c r="K130" s="37"/>
      <c r="L130" s="304"/>
    </row>
    <row r="131" spans="9:12" x14ac:dyDescent="0.35">
      <c r="I131" s="37"/>
      <c r="J131" s="37"/>
      <c r="K131" s="37"/>
      <c r="L131" s="304"/>
    </row>
    <row r="132" spans="9:12" x14ac:dyDescent="0.35">
      <c r="I132" s="37"/>
      <c r="J132" s="37"/>
      <c r="K132" s="37"/>
      <c r="L132" s="304"/>
    </row>
    <row r="133" spans="9:12" x14ac:dyDescent="0.35">
      <c r="I133" s="37"/>
      <c r="J133" s="37"/>
      <c r="K133" s="37"/>
      <c r="L133" s="304"/>
    </row>
    <row r="134" spans="9:12" x14ac:dyDescent="0.35">
      <c r="I134" s="37"/>
      <c r="J134" s="37"/>
      <c r="K134" s="37"/>
      <c r="L134" s="304"/>
    </row>
    <row r="135" spans="9:12" x14ac:dyDescent="0.35">
      <c r="I135" s="37"/>
      <c r="J135" s="37"/>
      <c r="K135" s="37"/>
      <c r="L135" s="304"/>
    </row>
    <row r="136" spans="9:12" x14ac:dyDescent="0.35">
      <c r="I136" s="37"/>
      <c r="J136" s="37"/>
      <c r="K136" s="37"/>
      <c r="L136" s="304"/>
    </row>
    <row r="137" spans="9:12" x14ac:dyDescent="0.35">
      <c r="I137" s="37"/>
      <c r="J137" s="37"/>
      <c r="K137" s="37"/>
      <c r="L137" s="304"/>
    </row>
    <row r="138" spans="9:12" x14ac:dyDescent="0.35">
      <c r="I138" s="37"/>
      <c r="J138" s="37"/>
      <c r="K138" s="37"/>
      <c r="L138" s="304"/>
    </row>
  </sheetData>
  <mergeCells count="22">
    <mergeCell ref="A5:L6"/>
    <mergeCell ref="B40:H40"/>
    <mergeCell ref="B41:H41"/>
    <mergeCell ref="B8:B10"/>
    <mergeCell ref="A29:B29"/>
    <mergeCell ref="D29:H29"/>
    <mergeCell ref="A33:B33"/>
    <mergeCell ref="A34:B34"/>
    <mergeCell ref="A27:B27"/>
    <mergeCell ref="D27:H27"/>
    <mergeCell ref="A28:B28"/>
    <mergeCell ref="D28:H28"/>
    <mergeCell ref="E7:G7"/>
    <mergeCell ref="I7:K7"/>
    <mergeCell ref="D8:D10"/>
    <mergeCell ref="E8:G9"/>
    <mergeCell ref="I8:K9"/>
    <mergeCell ref="I54:L54"/>
    <mergeCell ref="I55:L55"/>
    <mergeCell ref="I56:L56"/>
    <mergeCell ref="A35:B35"/>
    <mergeCell ref="B39:H39"/>
  </mergeCells>
  <printOptions horizontalCentered="1"/>
  <pageMargins left="0.31496062992125984" right="0.31496062992125984" top="0.78740157480314965" bottom="0.78740157480314965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tabSelected="1" zoomScale="90" zoomScaleNormal="90" workbookViewId="0">
      <selection activeCell="A3" sqref="A3"/>
    </sheetView>
  </sheetViews>
  <sheetFormatPr defaultColWidth="10.375" defaultRowHeight="14.4" x14ac:dyDescent="0.35"/>
  <cols>
    <col min="1" max="1" width="2.125" style="36" customWidth="1"/>
    <col min="2" max="2" width="66.875" style="118" bestFit="1" customWidth="1"/>
    <col min="3" max="3" width="2" style="36" customWidth="1"/>
    <col min="4" max="4" width="7.875" style="36" customWidth="1"/>
    <col min="5" max="5" width="2" style="36" customWidth="1"/>
    <col min="6" max="6" width="15.375" style="36" customWidth="1"/>
    <col min="7" max="7" width="1.5" style="36" customWidth="1"/>
    <col min="8" max="8" width="17.125" style="36" hidden="1" customWidth="1"/>
    <col min="9" max="9" width="1" style="36" customWidth="1"/>
    <col min="10" max="10" width="16.875" style="36" customWidth="1"/>
    <col min="11" max="11" width="2" style="36" customWidth="1"/>
    <col min="12" max="12" width="16.875" style="36" customWidth="1"/>
    <col min="13" max="13" width="2" style="36" customWidth="1"/>
    <col min="14" max="14" width="17.625" style="36" bestFit="1" customWidth="1"/>
    <col min="15" max="15" width="2" style="36" customWidth="1"/>
    <col min="16" max="16" width="18.125" style="36" customWidth="1"/>
    <col min="17" max="17" width="17" style="36" bestFit="1" customWidth="1"/>
    <col min="18" max="18" width="20.5" style="36" bestFit="1" customWidth="1"/>
    <col min="19" max="19" width="18.5" style="36" customWidth="1"/>
    <col min="20" max="20" width="21.375" style="36" customWidth="1"/>
    <col min="21" max="21" width="18.375" style="36" bestFit="1" customWidth="1"/>
    <col min="22" max="22" width="10.375" style="36"/>
    <col min="23" max="23" width="18.375" style="36" bestFit="1" customWidth="1"/>
    <col min="24" max="24" width="10.375" style="36"/>
    <col min="25" max="25" width="18.375" style="36" bestFit="1" customWidth="1"/>
    <col min="26" max="26" width="16" style="36" bestFit="1" customWidth="1"/>
    <col min="27" max="27" width="10.625" style="36" bestFit="1" customWidth="1"/>
    <col min="28" max="28" width="16" style="36" bestFit="1" customWidth="1"/>
    <col min="29" max="16384" width="10.375" style="36"/>
  </cols>
  <sheetData>
    <row r="1" spans="1:28" ht="16.5" customHeight="1" x14ac:dyDescent="0.35">
      <c r="A1" s="400" t="s">
        <v>170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28" x14ac:dyDescent="0.35">
      <c r="A2" s="400"/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</row>
    <row r="3" spans="1:28" x14ac:dyDescent="0.35">
      <c r="A3" s="130"/>
      <c r="B3" s="313"/>
      <c r="C3" s="130"/>
      <c r="D3" s="130"/>
      <c r="E3" s="130"/>
      <c r="F3" s="131"/>
      <c r="G3" s="131"/>
      <c r="H3" s="131"/>
      <c r="I3" s="131"/>
      <c r="J3" s="131"/>
      <c r="K3" s="131"/>
      <c r="L3" s="131"/>
      <c r="M3" s="131"/>
      <c r="N3" s="132"/>
      <c r="O3" s="130"/>
    </row>
    <row r="4" spans="1:28" ht="52.8" x14ac:dyDescent="0.35">
      <c r="B4" s="163" t="s">
        <v>58</v>
      </c>
      <c r="C4" s="164"/>
      <c r="D4" s="163" t="s">
        <v>23</v>
      </c>
      <c r="E4" s="164"/>
      <c r="F4" s="163" t="s">
        <v>153</v>
      </c>
      <c r="G4" s="162"/>
      <c r="H4" s="163" t="s">
        <v>154</v>
      </c>
      <c r="I4" s="162"/>
      <c r="J4" s="163" t="s">
        <v>164</v>
      </c>
      <c r="K4" s="162"/>
      <c r="L4" s="163" t="s">
        <v>149</v>
      </c>
      <c r="M4" s="162"/>
      <c r="N4" s="163" t="s">
        <v>68</v>
      </c>
      <c r="P4" s="120"/>
      <c r="R4" s="120"/>
    </row>
    <row r="5" spans="1:28" ht="6" customHeight="1" x14ac:dyDescent="0.35">
      <c r="B5" s="133"/>
      <c r="C5" s="133"/>
      <c r="D5" s="133"/>
      <c r="E5" s="133"/>
      <c r="F5" s="134"/>
      <c r="G5" s="133"/>
      <c r="H5" s="134"/>
      <c r="I5" s="133"/>
      <c r="J5" s="133"/>
      <c r="K5" s="133"/>
      <c r="L5" s="134"/>
      <c r="M5" s="133"/>
      <c r="N5" s="134"/>
    </row>
    <row r="6" spans="1:28" ht="15" thickBot="1" x14ac:dyDescent="0.4">
      <c r="C6" s="118"/>
      <c r="D6" s="118"/>
      <c r="E6" s="118"/>
      <c r="F6" s="118"/>
      <c r="G6" s="118"/>
      <c r="H6" s="118"/>
      <c r="I6" s="118"/>
      <c r="J6" s="351"/>
      <c r="K6" s="118"/>
      <c r="L6" s="135"/>
      <c r="M6" s="118"/>
      <c r="N6" s="136" t="s">
        <v>22</v>
      </c>
      <c r="P6" s="119"/>
      <c r="R6" s="120"/>
    </row>
    <row r="7" spans="1:28" x14ac:dyDescent="0.35">
      <c r="B7" s="314" t="s">
        <v>156</v>
      </c>
      <c r="C7" s="133"/>
      <c r="D7" s="137"/>
      <c r="E7" s="133"/>
      <c r="F7" s="138">
        <v>432842995.31999999</v>
      </c>
      <c r="G7" s="139">
        <v>0</v>
      </c>
      <c r="H7" s="138">
        <v>0</v>
      </c>
      <c r="I7" s="158"/>
      <c r="J7" s="140">
        <v>58033</v>
      </c>
      <c r="K7" s="139"/>
      <c r="L7" s="140">
        <v>-413936232.92000002</v>
      </c>
      <c r="M7" s="139"/>
      <c r="N7" s="140">
        <v>18964795.399999976</v>
      </c>
      <c r="P7" s="119"/>
    </row>
    <row r="8" spans="1:28" ht="15" customHeight="1" x14ac:dyDescent="0.35">
      <c r="B8" s="141" t="s">
        <v>67</v>
      </c>
      <c r="C8" s="133"/>
      <c r="D8" s="141">
        <v>18</v>
      </c>
      <c r="E8" s="133"/>
      <c r="F8" s="142"/>
      <c r="G8" s="143"/>
      <c r="H8" s="142"/>
      <c r="I8" s="144"/>
      <c r="J8" s="144"/>
      <c r="K8" s="143"/>
      <c r="L8" s="144">
        <f>DRE!F33</f>
        <v>-4954783.410000002</v>
      </c>
      <c r="M8" s="143"/>
      <c r="N8" s="144">
        <f>SUM(F8:L8)</f>
        <v>-4954783.410000002</v>
      </c>
      <c r="P8" s="120"/>
      <c r="R8" s="121"/>
      <c r="T8" s="123"/>
    </row>
    <row r="9" spans="1:28" ht="15" hidden="1" customHeight="1" x14ac:dyDescent="0.35">
      <c r="B9" s="317" t="s">
        <v>163</v>
      </c>
      <c r="C9" s="133"/>
      <c r="D9" s="361">
        <v>19</v>
      </c>
      <c r="E9" s="133"/>
      <c r="F9" s="142"/>
      <c r="G9" s="143"/>
      <c r="H9" s="142"/>
      <c r="I9" s="144"/>
      <c r="J9" s="144"/>
      <c r="K9" s="143"/>
      <c r="L9" s="144"/>
      <c r="M9" s="143"/>
      <c r="N9" s="144">
        <f t="shared" ref="N9:N10" si="0">SUM(F9:L9)</f>
        <v>0</v>
      </c>
      <c r="P9" s="120"/>
      <c r="R9" s="121"/>
      <c r="T9" s="123"/>
    </row>
    <row r="10" spans="1:28" ht="15" customHeight="1" x14ac:dyDescent="0.35">
      <c r="B10" s="146" t="s">
        <v>66</v>
      </c>
      <c r="C10" s="133"/>
      <c r="D10" s="146">
        <v>18</v>
      </c>
      <c r="E10" s="133"/>
      <c r="F10" s="142"/>
      <c r="G10" s="143"/>
      <c r="H10" s="144"/>
      <c r="I10" s="144"/>
      <c r="J10" s="357"/>
      <c r="K10" s="143"/>
      <c r="L10" s="312">
        <v>62803.55999999999</v>
      </c>
      <c r="M10" s="143"/>
      <c r="N10" s="144">
        <f t="shared" si="0"/>
        <v>62803.55999999999</v>
      </c>
      <c r="P10" s="120"/>
      <c r="Q10" s="120"/>
      <c r="R10" s="124"/>
      <c r="T10" s="121"/>
      <c r="Y10" s="126"/>
      <c r="Z10" s="126"/>
      <c r="AA10" s="120"/>
      <c r="AB10" s="120"/>
    </row>
    <row r="11" spans="1:28" ht="13.5" hidden="1" customHeight="1" x14ac:dyDescent="0.35">
      <c r="B11" s="146" t="s">
        <v>65</v>
      </c>
      <c r="C11" s="133"/>
      <c r="D11" s="146"/>
      <c r="E11" s="133"/>
      <c r="F11" s="142"/>
      <c r="G11" s="143"/>
      <c r="H11" s="142"/>
      <c r="I11" s="144"/>
      <c r="J11" s="144"/>
      <c r="K11" s="143"/>
      <c r="L11" s="147">
        <v>20480.839999999997</v>
      </c>
      <c r="M11" s="143"/>
      <c r="N11" s="144">
        <v>20480.839999999997</v>
      </c>
      <c r="P11" s="120"/>
      <c r="Q11" s="120"/>
      <c r="Y11" s="126"/>
      <c r="Z11" s="126"/>
      <c r="AA11" s="120"/>
      <c r="AB11" s="120"/>
    </row>
    <row r="12" spans="1:28" ht="15.75" hidden="1" customHeight="1" x14ac:dyDescent="0.35">
      <c r="B12" s="141" t="s">
        <v>64</v>
      </c>
      <c r="C12" s="133"/>
      <c r="D12" s="141"/>
      <c r="E12" s="133"/>
      <c r="F12" s="145"/>
      <c r="G12" s="143"/>
      <c r="H12" s="142"/>
      <c r="I12" s="144"/>
      <c r="J12" s="144"/>
      <c r="K12" s="143"/>
      <c r="L12" s="145"/>
      <c r="M12" s="143"/>
      <c r="N12" s="144">
        <v>0</v>
      </c>
      <c r="P12" s="126"/>
      <c r="Q12" s="120"/>
      <c r="T12" s="122"/>
      <c r="Y12" s="120"/>
      <c r="Z12" s="120"/>
      <c r="AA12" s="120"/>
      <c r="AB12" s="120"/>
    </row>
    <row r="13" spans="1:28" ht="15" hidden="1" customHeight="1" x14ac:dyDescent="0.35">
      <c r="B13" s="141" t="s">
        <v>63</v>
      </c>
      <c r="C13" s="133"/>
      <c r="D13" s="141"/>
      <c r="E13" s="133"/>
      <c r="F13" s="144"/>
      <c r="G13" s="143"/>
      <c r="H13" s="142"/>
      <c r="I13" s="144"/>
      <c r="J13" s="144"/>
      <c r="K13" s="143"/>
      <c r="L13" s="142"/>
      <c r="M13" s="143"/>
      <c r="N13" s="144">
        <v>0</v>
      </c>
      <c r="P13" s="53"/>
      <c r="T13" s="121"/>
    </row>
    <row r="14" spans="1:28" x14ac:dyDescent="0.35">
      <c r="B14" s="314" t="s">
        <v>168</v>
      </c>
      <c r="C14" s="133"/>
      <c r="D14" s="148"/>
      <c r="E14" s="133"/>
      <c r="F14" s="149">
        <f>SUM(F7:F10)</f>
        <v>432842995.31999999</v>
      </c>
      <c r="G14" s="139"/>
      <c r="H14" s="149">
        <f>SUM(H7:H10)</f>
        <v>0</v>
      </c>
      <c r="I14" s="158"/>
      <c r="J14" s="149">
        <f>SUM(J7:J10)</f>
        <v>58033</v>
      </c>
      <c r="K14" s="139"/>
      <c r="L14" s="149">
        <f>SUM(L7:L10)</f>
        <v>-418828212.77000004</v>
      </c>
      <c r="M14" s="143"/>
      <c r="N14" s="149">
        <f>SUM(N7:N10)</f>
        <v>14072815.549999975</v>
      </c>
      <c r="P14" s="119"/>
      <c r="Q14" s="172"/>
      <c r="R14" s="121"/>
      <c r="T14" s="125"/>
    </row>
    <row r="15" spans="1:28" x14ac:dyDescent="0.35">
      <c r="B15" s="150" t="s">
        <v>137</v>
      </c>
      <c r="C15" s="151"/>
      <c r="D15" s="150"/>
      <c r="E15" s="151"/>
      <c r="F15" s="152">
        <f>F14-F7</f>
        <v>0</v>
      </c>
      <c r="G15" s="153"/>
      <c r="H15" s="152">
        <f>H14-H7</f>
        <v>0</v>
      </c>
      <c r="I15" s="153"/>
      <c r="J15" s="152">
        <f>J14-J7</f>
        <v>0</v>
      </c>
      <c r="K15" s="153"/>
      <c r="L15" s="152">
        <f>L14-L7</f>
        <v>-4891979.8500000238</v>
      </c>
      <c r="M15" s="153"/>
      <c r="N15" s="152">
        <f>N14-N7</f>
        <v>-4891979.8500000015</v>
      </c>
      <c r="Q15" s="121"/>
      <c r="R15" s="121"/>
      <c r="T15" s="125"/>
    </row>
    <row r="16" spans="1:28" ht="6" customHeight="1" x14ac:dyDescent="0.35">
      <c r="B16" s="151"/>
      <c r="C16" s="151"/>
      <c r="D16" s="151"/>
      <c r="E16" s="151"/>
      <c r="F16" s="153"/>
      <c r="G16" s="153"/>
      <c r="H16" s="153"/>
      <c r="I16" s="153"/>
      <c r="J16" s="353"/>
      <c r="K16" s="153"/>
      <c r="L16" s="153"/>
      <c r="M16" s="153"/>
      <c r="N16" s="153"/>
      <c r="Q16" s="121"/>
      <c r="R16" s="121"/>
      <c r="T16" s="125"/>
    </row>
    <row r="17" spans="2:28" x14ac:dyDescent="0.35">
      <c r="B17" s="314" t="s">
        <v>148</v>
      </c>
      <c r="C17" s="133"/>
      <c r="D17" s="148"/>
      <c r="E17" s="133"/>
      <c r="F17" s="149">
        <v>432842995.31999999</v>
      </c>
      <c r="G17" s="139"/>
      <c r="H17" s="149">
        <v>2.44</v>
      </c>
      <c r="I17" s="158"/>
      <c r="J17" s="358">
        <v>0</v>
      </c>
      <c r="K17" s="139"/>
      <c r="L17" s="149">
        <v>-302312286.60000002</v>
      </c>
      <c r="M17" s="139"/>
      <c r="N17" s="149">
        <v>130530711.15999997</v>
      </c>
      <c r="P17" s="172"/>
      <c r="R17" s="121"/>
    </row>
    <row r="18" spans="2:28" x14ac:dyDescent="0.35">
      <c r="B18" s="141" t="s">
        <v>67</v>
      </c>
      <c r="C18" s="133"/>
      <c r="D18" s="141">
        <v>18</v>
      </c>
      <c r="E18" s="133"/>
      <c r="F18" s="142"/>
      <c r="G18" s="143"/>
      <c r="H18" s="142"/>
      <c r="I18" s="144"/>
      <c r="J18" s="144"/>
      <c r="K18" s="143"/>
      <c r="L18" s="144">
        <v>-22460363.269999996</v>
      </c>
      <c r="M18" s="143"/>
      <c r="N18" s="144">
        <f>SUM(F18:L18)</f>
        <v>-22460363.269999996</v>
      </c>
      <c r="P18" s="122"/>
    </row>
    <row r="19" spans="2:28" x14ac:dyDescent="0.35">
      <c r="B19" s="146" t="s">
        <v>66</v>
      </c>
      <c r="C19" s="133"/>
      <c r="D19" s="146">
        <v>18</v>
      </c>
      <c r="E19" s="133"/>
      <c r="F19" s="142"/>
      <c r="G19" s="143"/>
      <c r="H19" s="144">
        <v>-2.44</v>
      </c>
      <c r="I19" s="144"/>
      <c r="J19" s="357"/>
      <c r="K19" s="143"/>
      <c r="L19" s="144">
        <v>40610.939999999995</v>
      </c>
      <c r="M19" s="143"/>
      <c r="N19" s="144">
        <f>SUM(F19:L19)</f>
        <v>40608.499999999993</v>
      </c>
      <c r="R19" s="120"/>
      <c r="T19" s="122"/>
      <c r="Y19" s="126"/>
      <c r="Z19" s="126"/>
      <c r="AA19" s="120"/>
      <c r="AB19" s="120"/>
    </row>
    <row r="20" spans="2:28" hidden="1" x14ac:dyDescent="0.35">
      <c r="B20" s="146" t="s">
        <v>65</v>
      </c>
      <c r="C20" s="133"/>
      <c r="D20" s="146"/>
      <c r="E20" s="133"/>
      <c r="F20" s="142"/>
      <c r="G20" s="143"/>
      <c r="H20" s="142">
        <v>0</v>
      </c>
      <c r="I20" s="144"/>
      <c r="J20" s="144"/>
      <c r="K20" s="143"/>
      <c r="L20" s="147"/>
      <c r="M20" s="143"/>
      <c r="N20" s="144">
        <v>0</v>
      </c>
      <c r="P20" s="120"/>
      <c r="Y20" s="120"/>
      <c r="Z20" s="120"/>
      <c r="AA20" s="120"/>
      <c r="AB20" s="120"/>
    </row>
    <row r="21" spans="2:28" ht="15.75" hidden="1" customHeight="1" x14ac:dyDescent="0.35">
      <c r="B21" s="141" t="s">
        <v>64</v>
      </c>
      <c r="C21" s="133"/>
      <c r="D21" s="141"/>
      <c r="E21" s="133"/>
      <c r="F21" s="142"/>
      <c r="G21" s="143"/>
      <c r="H21" s="142"/>
      <c r="I21" s="144"/>
      <c r="J21" s="144"/>
      <c r="K21" s="143"/>
      <c r="L21" s="145"/>
      <c r="M21" s="143"/>
      <c r="N21" s="144">
        <v>0</v>
      </c>
      <c r="P21" s="120"/>
    </row>
    <row r="22" spans="2:28" ht="15.75" hidden="1" customHeight="1" x14ac:dyDescent="0.35">
      <c r="B22" s="141" t="s">
        <v>63</v>
      </c>
      <c r="C22" s="133"/>
      <c r="D22" s="141"/>
      <c r="E22" s="133"/>
      <c r="F22" s="142"/>
      <c r="G22" s="143"/>
      <c r="H22" s="142"/>
      <c r="I22" s="144"/>
      <c r="J22" s="144"/>
      <c r="K22" s="143"/>
      <c r="L22" s="142"/>
      <c r="M22" s="143"/>
      <c r="N22" s="144">
        <v>0</v>
      </c>
      <c r="R22" s="53"/>
    </row>
    <row r="23" spans="2:28" x14ac:dyDescent="0.35">
      <c r="B23" s="314" t="s">
        <v>169</v>
      </c>
      <c r="C23" s="133"/>
      <c r="D23" s="148"/>
      <c r="E23" s="133"/>
      <c r="F23" s="149">
        <f>SUM(F17:F19)</f>
        <v>432842995.31999999</v>
      </c>
      <c r="G23" s="139"/>
      <c r="H23" s="149">
        <f>SUM(H17:H19)</f>
        <v>0</v>
      </c>
      <c r="I23" s="158"/>
      <c r="J23" s="149">
        <f>SUM(J17:J19)</f>
        <v>0</v>
      </c>
      <c r="K23" s="139"/>
      <c r="L23" s="149">
        <f>SUM(L17:L19)</f>
        <v>-324732038.93000001</v>
      </c>
      <c r="M23" s="143"/>
      <c r="N23" s="149">
        <f>SUM(N17:N19)</f>
        <v>108110956.38999997</v>
      </c>
      <c r="P23" s="120"/>
      <c r="Q23" s="53"/>
      <c r="R23" s="120"/>
      <c r="T23" s="53"/>
    </row>
    <row r="24" spans="2:28" ht="15.75" customHeight="1" thickBot="1" x14ac:dyDescent="0.4">
      <c r="B24" s="154" t="s">
        <v>137</v>
      </c>
      <c r="C24" s="151"/>
      <c r="D24" s="154"/>
      <c r="E24" s="151"/>
      <c r="F24" s="155">
        <f>F23-F17</f>
        <v>0</v>
      </c>
      <c r="G24" s="153"/>
      <c r="H24" s="155">
        <f>H23-H17</f>
        <v>-2.44</v>
      </c>
      <c r="I24" s="153"/>
      <c r="J24" s="155">
        <v>-2.44</v>
      </c>
      <c r="K24" s="153"/>
      <c r="L24" s="155">
        <f>L23-L17</f>
        <v>-22419752.329999983</v>
      </c>
      <c r="M24" s="153"/>
      <c r="N24" s="155">
        <f>N23-N17</f>
        <v>-22419754.769999996</v>
      </c>
      <c r="P24" s="53"/>
    </row>
    <row r="25" spans="2:28" ht="6" customHeight="1" x14ac:dyDescent="0.35">
      <c r="B25" s="156"/>
      <c r="C25" s="133"/>
      <c r="D25" s="156"/>
      <c r="E25" s="133"/>
      <c r="F25" s="157"/>
      <c r="G25" s="139"/>
      <c r="H25" s="157"/>
      <c r="I25" s="158"/>
      <c r="J25" s="158"/>
      <c r="K25" s="139"/>
      <c r="L25" s="158"/>
      <c r="M25" s="139"/>
      <c r="N25" s="157"/>
    </row>
    <row r="26" spans="2:28" ht="15" thickBot="1" x14ac:dyDescent="0.4">
      <c r="C26" s="118"/>
      <c r="D26" s="118"/>
      <c r="E26" s="118"/>
      <c r="F26" s="118"/>
      <c r="G26" s="118"/>
      <c r="H26" s="359"/>
      <c r="I26" s="359"/>
      <c r="J26" s="360"/>
      <c r="K26" s="118"/>
      <c r="L26" s="135"/>
      <c r="M26" s="118"/>
      <c r="N26" s="136" t="s">
        <v>21</v>
      </c>
      <c r="P26" s="119"/>
      <c r="R26" s="120"/>
    </row>
    <row r="27" spans="2:28" x14ac:dyDescent="0.35">
      <c r="B27" s="314" t="s">
        <v>156</v>
      </c>
      <c r="C27" s="133"/>
      <c r="D27" s="137"/>
      <c r="E27" s="133"/>
      <c r="F27" s="138">
        <v>432842995.31999999</v>
      </c>
      <c r="G27" s="139"/>
      <c r="H27" s="138">
        <v>0</v>
      </c>
      <c r="I27" s="158"/>
      <c r="J27" s="140">
        <v>663918</v>
      </c>
      <c r="K27" s="139"/>
      <c r="L27" s="159">
        <v>-645768546.34000003</v>
      </c>
      <c r="M27" s="139"/>
      <c r="N27" s="159">
        <v>-212261633.02000004</v>
      </c>
      <c r="P27" s="119"/>
    </row>
    <row r="28" spans="2:28" x14ac:dyDescent="0.35">
      <c r="B28" s="141" t="s">
        <v>67</v>
      </c>
      <c r="C28" s="133"/>
      <c r="D28" s="141">
        <v>18</v>
      </c>
      <c r="E28" s="133"/>
      <c r="F28" s="142"/>
      <c r="G28" s="143"/>
      <c r="H28" s="354"/>
      <c r="I28" s="355"/>
      <c r="J28" s="355"/>
      <c r="K28" s="143"/>
      <c r="L28" s="144">
        <v>-10276615.100000001</v>
      </c>
      <c r="M28" s="143"/>
      <c r="N28" s="144">
        <f>SUM(F28:L28)</f>
        <v>-10276615.100000001</v>
      </c>
    </row>
    <row r="29" spans="2:28" hidden="1" x14ac:dyDescent="0.35">
      <c r="B29" s="317" t="s">
        <v>163</v>
      </c>
      <c r="C29" s="133"/>
      <c r="D29" s="361">
        <v>19</v>
      </c>
      <c r="E29" s="133"/>
      <c r="F29" s="142"/>
      <c r="G29" s="143"/>
      <c r="H29" s="354"/>
      <c r="I29" s="355"/>
      <c r="J29" s="144"/>
      <c r="K29" s="143"/>
      <c r="L29" s="144"/>
      <c r="M29" s="143"/>
      <c r="N29" s="144">
        <f t="shared" ref="N29:N32" si="1">SUM(F29:L29)</f>
        <v>0</v>
      </c>
    </row>
    <row r="30" spans="2:28" x14ac:dyDescent="0.35">
      <c r="B30" s="146" t="s">
        <v>66</v>
      </c>
      <c r="C30" s="133"/>
      <c r="D30" s="146">
        <v>18</v>
      </c>
      <c r="E30" s="133"/>
      <c r="F30" s="142"/>
      <c r="G30" s="143"/>
      <c r="H30" s="144"/>
      <c r="I30" s="143"/>
      <c r="J30" s="143"/>
      <c r="K30" s="143"/>
      <c r="L30" s="144">
        <v>173740.19999999998</v>
      </c>
      <c r="M30" s="143"/>
      <c r="N30" s="144">
        <f t="shared" si="1"/>
        <v>173740.19999999998</v>
      </c>
    </row>
    <row r="31" spans="2:28" hidden="1" x14ac:dyDescent="0.35">
      <c r="B31" s="315" t="s">
        <v>151</v>
      </c>
      <c r="C31" s="133"/>
      <c r="D31" s="141"/>
      <c r="E31" s="133"/>
      <c r="F31" s="142"/>
      <c r="G31" s="143"/>
      <c r="H31" s="144"/>
      <c r="I31" s="143"/>
      <c r="J31" s="143"/>
      <c r="K31" s="143"/>
      <c r="L31" s="145"/>
      <c r="M31" s="143"/>
      <c r="N31" s="144">
        <f t="shared" si="1"/>
        <v>0</v>
      </c>
    </row>
    <row r="32" spans="2:28" hidden="1" x14ac:dyDescent="0.35">
      <c r="B32" s="315" t="s">
        <v>152</v>
      </c>
      <c r="C32" s="133"/>
      <c r="D32" s="141"/>
      <c r="E32" s="133"/>
      <c r="F32" s="142"/>
      <c r="G32" s="143"/>
      <c r="H32" s="144"/>
      <c r="I32" s="143"/>
      <c r="J32" s="352"/>
      <c r="K32" s="143"/>
      <c r="L32" s="145"/>
      <c r="M32" s="143"/>
      <c r="N32" s="144">
        <f t="shared" si="1"/>
        <v>0</v>
      </c>
    </row>
    <row r="33" spans="2:18" x14ac:dyDescent="0.35">
      <c r="B33" s="314" t="s">
        <v>168</v>
      </c>
      <c r="C33" s="133"/>
      <c r="D33" s="148"/>
      <c r="E33" s="133"/>
      <c r="F33" s="149">
        <f>SUM(F27:F32)</f>
        <v>432842995.31999999</v>
      </c>
      <c r="G33" s="139"/>
      <c r="H33" s="149">
        <f>SUM(H27:H32)</f>
        <v>0</v>
      </c>
      <c r="I33" s="158"/>
      <c r="J33" s="149">
        <f>SUM(J27:J32)</f>
        <v>663918</v>
      </c>
      <c r="K33" s="139"/>
      <c r="L33" s="149">
        <f>SUM(L27:L32)</f>
        <v>-655871421.24000001</v>
      </c>
      <c r="M33" s="143"/>
      <c r="N33" s="149">
        <f>SUM(N27:N32)</f>
        <v>-222364507.92000005</v>
      </c>
      <c r="P33" s="316"/>
      <c r="Q33" s="193"/>
      <c r="R33" s="192"/>
    </row>
    <row r="34" spans="2:18" x14ac:dyDescent="0.35">
      <c r="B34" s="150" t="s">
        <v>137</v>
      </c>
      <c r="C34" s="151"/>
      <c r="D34" s="150"/>
      <c r="E34" s="151"/>
      <c r="F34" s="152">
        <f>F33-F27</f>
        <v>0</v>
      </c>
      <c r="G34" s="153"/>
      <c r="H34" s="152">
        <f>H33-H27</f>
        <v>0</v>
      </c>
      <c r="I34" s="153"/>
      <c r="J34" s="152">
        <f>J33-J27</f>
        <v>0</v>
      </c>
      <c r="K34" s="153"/>
      <c r="L34" s="152">
        <f>L33-L27</f>
        <v>-10102874.899999976</v>
      </c>
      <c r="M34" s="153"/>
      <c r="N34" s="152">
        <f>N33-N27</f>
        <v>-10102874.900000006</v>
      </c>
    </row>
    <row r="35" spans="2:18" ht="6" customHeight="1" x14ac:dyDescent="0.35">
      <c r="B35" s="151"/>
      <c r="C35" s="151"/>
      <c r="D35" s="151"/>
      <c r="E35" s="151"/>
      <c r="F35" s="153"/>
      <c r="G35" s="153"/>
      <c r="H35" s="153"/>
      <c r="I35" s="153"/>
      <c r="J35" s="353"/>
      <c r="K35" s="153"/>
      <c r="L35" s="153"/>
      <c r="M35" s="153"/>
      <c r="N35" s="153"/>
    </row>
    <row r="36" spans="2:18" x14ac:dyDescent="0.35">
      <c r="B36" s="314" t="s">
        <v>148</v>
      </c>
      <c r="C36" s="133"/>
      <c r="D36" s="148"/>
      <c r="E36" s="133"/>
      <c r="F36" s="149">
        <v>432842995.31999999</v>
      </c>
      <c r="G36" s="139"/>
      <c r="H36" s="149">
        <v>0</v>
      </c>
      <c r="I36" s="158"/>
      <c r="J36" s="356">
        <v>0</v>
      </c>
      <c r="K36" s="139"/>
      <c r="L36" s="149">
        <v>-1159748795.5198956</v>
      </c>
      <c r="M36" s="139"/>
      <c r="N36" s="214">
        <v>-726905800.19989562</v>
      </c>
      <c r="O36" s="127"/>
      <c r="P36" s="172"/>
      <c r="R36" s="128"/>
    </row>
    <row r="37" spans="2:18" x14ac:dyDescent="0.35">
      <c r="B37" s="141" t="s">
        <v>67</v>
      </c>
      <c r="C37" s="133"/>
      <c r="D37" s="141">
        <v>18</v>
      </c>
      <c r="E37" s="133"/>
      <c r="F37" s="142"/>
      <c r="G37" s="143"/>
      <c r="H37" s="142"/>
      <c r="I37" s="144"/>
      <c r="J37" s="144"/>
      <c r="K37" s="143"/>
      <c r="L37" s="160">
        <v>-40400635.590000004</v>
      </c>
      <c r="M37" s="143"/>
      <c r="N37" s="144">
        <f>SUM(F37:L37)</f>
        <v>-40400635.590000004</v>
      </c>
      <c r="O37" s="129"/>
      <c r="R37" s="128"/>
    </row>
    <row r="38" spans="2:18" x14ac:dyDescent="0.35">
      <c r="B38" s="146" t="s">
        <v>66</v>
      </c>
      <c r="C38" s="133"/>
      <c r="D38" s="146">
        <v>18</v>
      </c>
      <c r="E38" s="133"/>
      <c r="F38" s="142"/>
      <c r="G38" s="143"/>
      <c r="H38" s="160"/>
      <c r="I38" s="144"/>
      <c r="J38" s="357"/>
      <c r="K38" s="143"/>
      <c r="L38" s="160">
        <v>49736.570000000007</v>
      </c>
      <c r="M38" s="143"/>
      <c r="N38" s="144">
        <f t="shared" ref="N38:N40" si="2">SUM(F38:L38)</f>
        <v>49736.570000000007</v>
      </c>
      <c r="O38" s="129"/>
      <c r="R38" s="128"/>
    </row>
    <row r="39" spans="2:18" hidden="1" x14ac:dyDescent="0.35">
      <c r="B39" s="317" t="s">
        <v>65</v>
      </c>
      <c r="C39" s="133"/>
      <c r="D39" s="141"/>
      <c r="E39" s="133"/>
      <c r="F39" s="142"/>
      <c r="G39" s="143"/>
      <c r="H39" s="142"/>
      <c r="I39" s="144"/>
      <c r="J39" s="144"/>
      <c r="K39" s="143"/>
      <c r="L39" s="160"/>
      <c r="M39" s="143"/>
      <c r="N39" s="144">
        <f t="shared" si="2"/>
        <v>0</v>
      </c>
      <c r="O39" s="129"/>
      <c r="R39" s="128"/>
    </row>
    <row r="40" spans="2:18" hidden="1" x14ac:dyDescent="0.35">
      <c r="B40" s="317" t="s">
        <v>157</v>
      </c>
      <c r="C40" s="133"/>
      <c r="D40" s="141"/>
      <c r="E40" s="133"/>
      <c r="F40" s="142"/>
      <c r="G40" s="143"/>
      <c r="H40" s="142"/>
      <c r="I40" s="144"/>
      <c r="J40" s="357"/>
      <c r="K40" s="143"/>
      <c r="L40" s="161"/>
      <c r="M40" s="143"/>
      <c r="N40" s="144">
        <f t="shared" si="2"/>
        <v>0</v>
      </c>
      <c r="P40" s="53"/>
    </row>
    <row r="41" spans="2:18" x14ac:dyDescent="0.35">
      <c r="B41" s="314" t="s">
        <v>169</v>
      </c>
      <c r="C41" s="133"/>
      <c r="D41" s="148"/>
      <c r="E41" s="133"/>
      <c r="F41" s="149">
        <f>SUM(F36:F40)</f>
        <v>432842995.31999999</v>
      </c>
      <c r="G41" s="139"/>
      <c r="H41" s="149">
        <f>SUM(H36:H40)</f>
        <v>0</v>
      </c>
      <c r="I41" s="158"/>
      <c r="J41" s="356">
        <v>0</v>
      </c>
      <c r="K41" s="139"/>
      <c r="L41" s="149">
        <f>SUM(L36:L40)</f>
        <v>-1200099694.5398955</v>
      </c>
      <c r="M41" s="143"/>
      <c r="N41" s="149">
        <f>SUM(N36:N40)</f>
        <v>-767256699.2198956</v>
      </c>
      <c r="P41" s="172"/>
    </row>
    <row r="42" spans="2:18" ht="15" thickBot="1" x14ac:dyDescent="0.4">
      <c r="B42" s="154" t="s">
        <v>137</v>
      </c>
      <c r="C42" s="151"/>
      <c r="D42" s="154"/>
      <c r="E42" s="151"/>
      <c r="F42" s="155">
        <f>F41-F36</f>
        <v>0</v>
      </c>
      <c r="G42" s="153"/>
      <c r="H42" s="155">
        <f>H41-H36</f>
        <v>0</v>
      </c>
      <c r="I42" s="153"/>
      <c r="J42" s="155">
        <f>J41-J36</f>
        <v>0</v>
      </c>
      <c r="K42" s="153"/>
      <c r="L42" s="155">
        <f>L41-L36</f>
        <v>-40350899.019999981</v>
      </c>
      <c r="M42" s="153"/>
      <c r="N42" s="155">
        <f>N41-N36</f>
        <v>-40350899.019999981</v>
      </c>
      <c r="P42" s="53"/>
    </row>
    <row r="43" spans="2:18" x14ac:dyDescent="0.35">
      <c r="B43" s="133" t="s">
        <v>62</v>
      </c>
      <c r="H43" s="119"/>
    </row>
    <row r="44" spans="2:18" x14ac:dyDescent="0.35">
      <c r="H44" s="119"/>
      <c r="N44" s="192"/>
    </row>
    <row r="45" spans="2:18" x14ac:dyDescent="0.35">
      <c r="L45" s="119"/>
    </row>
  </sheetData>
  <mergeCells count="1">
    <mergeCell ref="A1:O2"/>
  </mergeCells>
  <printOptions horizontalCentered="1"/>
  <pageMargins left="0.51181102362204722" right="0.51181102362204722" top="0.51181102362204722" bottom="0.51181102362204722" header="0" footer="0"/>
  <pageSetup paperSize="9" scale="83" orientation="landscape" r:id="rId1"/>
  <ignoredErrors>
    <ignoredError sqref="N14 N23 L14 H2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="80" zoomScaleNormal="80" workbookViewId="0">
      <selection activeCell="A3" sqref="A3"/>
    </sheetView>
  </sheetViews>
  <sheetFormatPr defaultColWidth="9.375" defaultRowHeight="14.4" x14ac:dyDescent="0.35"/>
  <cols>
    <col min="1" max="1" width="5.5" style="69" customWidth="1"/>
    <col min="2" max="2" width="71.125" style="69" customWidth="1"/>
    <col min="3" max="3" width="2" style="69" customWidth="1"/>
    <col min="4" max="4" width="5.125" style="69" customWidth="1"/>
    <col min="5" max="5" width="3.125" style="69" customWidth="1"/>
    <col min="6" max="6" width="17" style="69" customWidth="1"/>
    <col min="7" max="7" width="2" style="69" customWidth="1"/>
    <col min="8" max="8" width="17" style="69" customWidth="1"/>
    <col min="9" max="9" width="2" style="69" customWidth="1"/>
    <col min="10" max="10" width="17" style="69" customWidth="1"/>
    <col min="11" max="11" width="2" style="69" customWidth="1"/>
    <col min="12" max="12" width="17" style="69" customWidth="1"/>
    <col min="13" max="13" width="19" style="69" customWidth="1"/>
    <col min="14" max="14" width="9.375" style="69"/>
    <col min="15" max="15" width="16.125" style="69" bestFit="1" customWidth="1"/>
    <col min="16" max="16384" width="9.375" style="69"/>
  </cols>
  <sheetData>
    <row r="1" spans="1:12" x14ac:dyDescent="0.35">
      <c r="A1" s="407" t="s">
        <v>171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x14ac:dyDescent="0.35">
      <c r="A2" s="407"/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</row>
    <row r="3" spans="1:12" x14ac:dyDescent="0.35">
      <c r="A3" s="79"/>
      <c r="B3" s="80"/>
      <c r="C3" s="79"/>
      <c r="D3" s="80"/>
      <c r="E3" s="79"/>
      <c r="F3" s="169" t="s">
        <v>22</v>
      </c>
      <c r="G3" s="169"/>
      <c r="H3" s="169"/>
      <c r="J3" s="169" t="s">
        <v>21</v>
      </c>
      <c r="K3" s="169"/>
      <c r="L3" s="169"/>
    </row>
    <row r="4" spans="1:12" ht="18" customHeight="1" x14ac:dyDescent="0.35">
      <c r="A4" s="79"/>
      <c r="B4" s="405" t="s">
        <v>58</v>
      </c>
      <c r="C4" s="79"/>
      <c r="D4" s="403" t="s">
        <v>23</v>
      </c>
      <c r="E4" s="79"/>
      <c r="F4" s="401" t="s">
        <v>166</v>
      </c>
      <c r="G4" s="401"/>
      <c r="H4" s="401"/>
      <c r="J4" s="401" t="s">
        <v>166</v>
      </c>
      <c r="K4" s="401"/>
      <c r="L4" s="401"/>
    </row>
    <row r="5" spans="1:12" ht="19.5" customHeight="1" x14ac:dyDescent="0.35">
      <c r="A5" s="78"/>
      <c r="B5" s="405"/>
      <c r="C5" s="78"/>
      <c r="D5" s="403"/>
      <c r="E5" s="78"/>
      <c r="F5" s="402"/>
      <c r="G5" s="402"/>
      <c r="H5" s="402"/>
      <c r="J5" s="402"/>
      <c r="K5" s="402"/>
      <c r="L5" s="402"/>
    </row>
    <row r="6" spans="1:12" x14ac:dyDescent="0.35">
      <c r="B6" s="406"/>
      <c r="C6" s="77"/>
      <c r="D6" s="404"/>
      <c r="E6" s="76"/>
      <c r="F6" s="365">
        <v>2020</v>
      </c>
      <c r="G6" s="366"/>
      <c r="H6" s="365">
        <v>2019</v>
      </c>
      <c r="I6" s="367"/>
      <c r="J6" s="365">
        <v>2020</v>
      </c>
      <c r="K6" s="369"/>
      <c r="L6" s="365">
        <v>2019</v>
      </c>
    </row>
    <row r="7" spans="1:12" x14ac:dyDescent="0.35">
      <c r="B7" s="74" t="s">
        <v>93</v>
      </c>
      <c r="C7" s="77"/>
      <c r="D7" s="76"/>
      <c r="E7" s="185"/>
      <c r="F7" s="187"/>
      <c r="G7" s="186"/>
      <c r="H7" s="186"/>
      <c r="I7" s="175"/>
      <c r="J7" s="171"/>
      <c r="K7" s="170"/>
      <c r="L7" s="170"/>
    </row>
    <row r="8" spans="1:12" x14ac:dyDescent="0.35">
      <c r="B8" s="74" t="s">
        <v>92</v>
      </c>
      <c r="C8" s="77"/>
      <c r="D8" s="76"/>
      <c r="E8" s="185"/>
      <c r="F8" s="173">
        <v>-4954783.4100000011</v>
      </c>
      <c r="G8" s="187"/>
      <c r="H8" s="173">
        <v>-22460363.269999996</v>
      </c>
      <c r="I8" s="175"/>
      <c r="J8" s="173">
        <v>-10276615.100000003</v>
      </c>
      <c r="K8" s="174"/>
      <c r="L8" s="173">
        <v>-40400635.589999996</v>
      </c>
    </row>
    <row r="9" spans="1:12" x14ac:dyDescent="0.35">
      <c r="B9" s="73" t="s">
        <v>91</v>
      </c>
      <c r="C9" s="77"/>
      <c r="D9" s="76"/>
      <c r="E9" s="185"/>
      <c r="F9" s="187"/>
      <c r="G9" s="187"/>
      <c r="H9" s="187"/>
      <c r="I9" s="175"/>
      <c r="J9" s="174"/>
      <c r="K9" s="174"/>
      <c r="L9" s="174"/>
    </row>
    <row r="10" spans="1:12" x14ac:dyDescent="0.35">
      <c r="B10" s="75" t="s">
        <v>90</v>
      </c>
      <c r="C10" s="77"/>
      <c r="D10" s="76"/>
      <c r="E10" s="185"/>
      <c r="F10" s="176">
        <v>3914862.2</v>
      </c>
      <c r="G10" s="187"/>
      <c r="H10" s="216">
        <v>3966435.19</v>
      </c>
      <c r="I10" s="175"/>
      <c r="J10" s="177">
        <v>5251342.63</v>
      </c>
      <c r="K10" s="174"/>
      <c r="L10" s="177">
        <v>5300504.6999999993</v>
      </c>
    </row>
    <row r="11" spans="1:12" x14ac:dyDescent="0.35">
      <c r="B11" s="75" t="s">
        <v>147</v>
      </c>
      <c r="C11" s="77"/>
      <c r="D11" s="181"/>
      <c r="E11" s="185"/>
      <c r="F11" s="176">
        <v>0</v>
      </c>
      <c r="G11" s="187"/>
      <c r="H11" s="216">
        <v>0</v>
      </c>
      <c r="I11" s="175"/>
      <c r="J11" s="177">
        <v>0</v>
      </c>
      <c r="K11" s="174"/>
      <c r="L11" s="177">
        <v>0</v>
      </c>
    </row>
    <row r="12" spans="1:12" x14ac:dyDescent="0.35">
      <c r="B12" s="75" t="s">
        <v>163</v>
      </c>
      <c r="C12" s="77"/>
      <c r="D12" s="342"/>
      <c r="E12" s="185"/>
      <c r="F12" s="176">
        <v>0</v>
      </c>
      <c r="G12" s="187"/>
      <c r="H12" s="216">
        <v>0</v>
      </c>
      <c r="I12" s="175"/>
      <c r="J12" s="177">
        <v>0</v>
      </c>
      <c r="K12" s="174"/>
      <c r="L12" s="177">
        <v>0</v>
      </c>
    </row>
    <row r="13" spans="1:12" x14ac:dyDescent="0.35">
      <c r="B13" s="75" t="s">
        <v>66</v>
      </c>
      <c r="C13" s="77"/>
      <c r="D13" s="76"/>
      <c r="E13" s="185"/>
      <c r="F13" s="176">
        <v>62803.559999999983</v>
      </c>
      <c r="G13" s="187"/>
      <c r="H13" s="216">
        <v>40610.939999999995</v>
      </c>
      <c r="I13" s="175"/>
      <c r="J13" s="177">
        <v>173740.19999999998</v>
      </c>
      <c r="K13" s="174"/>
      <c r="L13" s="177">
        <v>49736.570000000007</v>
      </c>
    </row>
    <row r="14" spans="1:12" x14ac:dyDescent="0.35">
      <c r="B14" s="75" t="s">
        <v>37</v>
      </c>
      <c r="C14" s="77"/>
      <c r="D14" s="76"/>
      <c r="E14" s="185"/>
      <c r="F14" s="176">
        <v>29294.42</v>
      </c>
      <c r="G14" s="187"/>
      <c r="H14" s="216">
        <v>16634067.619999999</v>
      </c>
      <c r="I14" s="175"/>
      <c r="J14" s="177">
        <v>29294.42</v>
      </c>
      <c r="K14" s="174"/>
      <c r="L14" s="177">
        <v>15849112.989999998</v>
      </c>
    </row>
    <row r="15" spans="1:12" x14ac:dyDescent="0.35">
      <c r="B15" s="75" t="s">
        <v>89</v>
      </c>
      <c r="C15" s="77"/>
      <c r="D15" s="76"/>
      <c r="E15" s="185"/>
      <c r="F15" s="176">
        <v>1653273.34</v>
      </c>
      <c r="G15" s="187"/>
      <c r="H15" s="216">
        <v>981935.6</v>
      </c>
      <c r="I15" s="175"/>
      <c r="J15" s="177">
        <v>3861375.48</v>
      </c>
      <c r="K15" s="174"/>
      <c r="L15" s="177">
        <v>14510112.440000001</v>
      </c>
    </row>
    <row r="16" spans="1:12" x14ac:dyDescent="0.35">
      <c r="B16" s="75" t="s">
        <v>158</v>
      </c>
      <c r="C16" s="77"/>
      <c r="D16" s="340"/>
      <c r="E16" s="185"/>
      <c r="F16" s="176">
        <v>0</v>
      </c>
      <c r="G16" s="187"/>
      <c r="H16" s="216">
        <v>0</v>
      </c>
      <c r="I16" s="175"/>
      <c r="J16" s="177">
        <v>0</v>
      </c>
      <c r="K16" s="174"/>
      <c r="L16" s="177">
        <v>0</v>
      </c>
    </row>
    <row r="17" spans="2:12" x14ac:dyDescent="0.35">
      <c r="B17" s="73" t="s">
        <v>88</v>
      </c>
      <c r="C17" s="77"/>
      <c r="D17" s="76"/>
      <c r="E17" s="185"/>
      <c r="F17" s="176"/>
      <c r="G17" s="187"/>
      <c r="H17" s="187"/>
      <c r="I17" s="175"/>
      <c r="J17" s="177"/>
      <c r="K17" s="174"/>
      <c r="L17" s="174"/>
    </row>
    <row r="18" spans="2:12" x14ac:dyDescent="0.35">
      <c r="B18" s="75" t="s">
        <v>87</v>
      </c>
      <c r="C18" s="77"/>
      <c r="D18" s="76"/>
      <c r="E18" s="185"/>
      <c r="F18" s="176">
        <v>3129077.73</v>
      </c>
      <c r="G18" s="187"/>
      <c r="H18" s="177">
        <v>126422.72000000067</v>
      </c>
      <c r="I18" s="175"/>
      <c r="J18" s="177">
        <v>2809007.2600000002</v>
      </c>
      <c r="K18" s="174"/>
      <c r="L18" s="177">
        <v>355189.87999999896</v>
      </c>
    </row>
    <row r="19" spans="2:12" x14ac:dyDescent="0.35">
      <c r="B19" s="75" t="s">
        <v>86</v>
      </c>
      <c r="E19" s="175"/>
      <c r="F19" s="176">
        <v>-28485.550000000563</v>
      </c>
      <c r="G19" s="187"/>
      <c r="H19" s="177">
        <v>-539713.2699999999</v>
      </c>
      <c r="I19" s="175"/>
      <c r="J19" s="177">
        <v>-324897.34999999998</v>
      </c>
      <c r="K19" s="174"/>
      <c r="L19" s="177">
        <v>-467860.50000000029</v>
      </c>
    </row>
    <row r="20" spans="2:12" x14ac:dyDescent="0.35">
      <c r="B20" s="75" t="s">
        <v>13</v>
      </c>
      <c r="E20" s="175"/>
      <c r="F20" s="176">
        <v>-3196704.8999999994</v>
      </c>
      <c r="G20" s="187"/>
      <c r="H20" s="177">
        <v>-607182.05999999959</v>
      </c>
      <c r="I20" s="175"/>
      <c r="J20" s="177">
        <v>-3212135.5599999996</v>
      </c>
      <c r="K20" s="174"/>
      <c r="L20" s="177">
        <v>-613425.54999999981</v>
      </c>
    </row>
    <row r="21" spans="2:12" x14ac:dyDescent="0.35">
      <c r="B21" s="75" t="s">
        <v>85</v>
      </c>
      <c r="E21" s="175"/>
      <c r="F21" s="176">
        <v>24055.620000000003</v>
      </c>
      <c r="G21" s="187"/>
      <c r="H21" s="177">
        <v>-34948.18</v>
      </c>
      <c r="I21" s="175"/>
      <c r="J21" s="177">
        <v>22044.47</v>
      </c>
      <c r="K21" s="174"/>
      <c r="L21" s="177">
        <v>-22760.53</v>
      </c>
    </row>
    <row r="22" spans="2:12" x14ac:dyDescent="0.35">
      <c r="B22" s="75" t="s">
        <v>84</v>
      </c>
      <c r="E22" s="175"/>
      <c r="F22" s="176">
        <v>-58927.039999999339</v>
      </c>
      <c r="G22" s="187"/>
      <c r="H22" s="177">
        <v>-5417.6299999995172</v>
      </c>
      <c r="I22" s="175"/>
      <c r="J22" s="177">
        <v>-105397.88999999966</v>
      </c>
      <c r="K22" s="174"/>
      <c r="L22" s="177">
        <v>10406.510000000242</v>
      </c>
    </row>
    <row r="23" spans="2:12" x14ac:dyDescent="0.35">
      <c r="B23" s="73" t="s">
        <v>83</v>
      </c>
      <c r="E23" s="175"/>
      <c r="F23" s="176"/>
      <c r="G23" s="187"/>
      <c r="H23" s="187"/>
      <c r="I23" s="175"/>
      <c r="J23" s="177"/>
      <c r="K23" s="174"/>
      <c r="L23" s="174"/>
    </row>
    <row r="24" spans="2:12" x14ac:dyDescent="0.35">
      <c r="B24" s="75" t="s">
        <v>34</v>
      </c>
      <c r="E24" s="175"/>
      <c r="F24" s="176">
        <v>14234.449999999997</v>
      </c>
      <c r="G24" s="187"/>
      <c r="H24" s="177">
        <v>163245.38</v>
      </c>
      <c r="I24" s="175"/>
      <c r="J24" s="177">
        <v>14234.449999999997</v>
      </c>
      <c r="K24" s="174"/>
      <c r="L24" s="177">
        <v>163245.38</v>
      </c>
    </row>
    <row r="25" spans="2:12" x14ac:dyDescent="0.35">
      <c r="B25" s="75" t="s">
        <v>39</v>
      </c>
      <c r="E25" s="175"/>
      <c r="F25" s="176">
        <v>-307205.49</v>
      </c>
      <c r="G25" s="187"/>
      <c r="H25" s="177">
        <v>243745.43999999994</v>
      </c>
      <c r="I25" s="175"/>
      <c r="J25" s="177">
        <v>172527.35000000056</v>
      </c>
      <c r="K25" s="174"/>
      <c r="L25" s="177">
        <v>629080.71</v>
      </c>
    </row>
    <row r="26" spans="2:12" x14ac:dyDescent="0.35">
      <c r="B26" s="75" t="s">
        <v>38</v>
      </c>
      <c r="E26" s="175"/>
      <c r="F26" s="176">
        <v>242571.9799999994</v>
      </c>
      <c r="G26" s="187"/>
      <c r="H26" s="177">
        <v>2410539.7700000009</v>
      </c>
      <c r="I26" s="175"/>
      <c r="J26" s="177">
        <v>2101891.4300000034</v>
      </c>
      <c r="K26" s="174"/>
      <c r="L26" s="177">
        <v>4594398.2799999965</v>
      </c>
    </row>
    <row r="27" spans="2:12" x14ac:dyDescent="0.35">
      <c r="B27" s="75" t="s">
        <v>82</v>
      </c>
      <c r="E27" s="175"/>
      <c r="F27" s="176">
        <v>465464.0299999998</v>
      </c>
      <c r="G27" s="187"/>
      <c r="H27" s="177">
        <v>494855.83999999985</v>
      </c>
      <c r="I27" s="175"/>
      <c r="J27" s="177">
        <v>645289.85000000056</v>
      </c>
      <c r="K27" s="174"/>
      <c r="L27" s="177">
        <v>745451.16000000015</v>
      </c>
    </row>
    <row r="28" spans="2:12" x14ac:dyDescent="0.35">
      <c r="B28" s="75" t="s">
        <v>36</v>
      </c>
      <c r="E28" s="175"/>
      <c r="F28" s="176">
        <v>88238.780000000173</v>
      </c>
      <c r="G28" s="187"/>
      <c r="H28" s="177">
        <v>236350.96999999997</v>
      </c>
      <c r="I28" s="175"/>
      <c r="J28" s="177">
        <v>526598.25000000023</v>
      </c>
      <c r="K28" s="174"/>
      <c r="L28" s="177">
        <v>868774.2</v>
      </c>
    </row>
    <row r="29" spans="2:12" x14ac:dyDescent="0.35">
      <c r="B29" s="75" t="s">
        <v>81</v>
      </c>
      <c r="E29" s="175"/>
      <c r="F29" s="176">
        <v>-1415553.2400000046</v>
      </c>
      <c r="G29" s="187"/>
      <c r="H29" s="177">
        <v>-1409320.459999999</v>
      </c>
      <c r="I29" s="175"/>
      <c r="J29" s="177">
        <v>-1078721.9400000055</v>
      </c>
      <c r="K29" s="174"/>
      <c r="L29" s="177">
        <v>-1438194.920000006</v>
      </c>
    </row>
    <row r="30" spans="2:12" hidden="1" x14ac:dyDescent="0.35">
      <c r="B30" s="75" t="s">
        <v>150</v>
      </c>
      <c r="E30" s="175"/>
      <c r="F30" s="176"/>
      <c r="G30" s="187"/>
      <c r="H30" s="177"/>
      <c r="I30" s="175"/>
      <c r="J30" s="177"/>
      <c r="K30" s="174"/>
      <c r="L30" s="177"/>
    </row>
    <row r="31" spans="2:12" x14ac:dyDescent="0.35">
      <c r="B31" s="74" t="s">
        <v>80</v>
      </c>
      <c r="E31" s="175"/>
      <c r="F31" s="196">
        <v>-337783.520000007</v>
      </c>
      <c r="G31" s="187"/>
      <c r="H31" s="173">
        <v>241264.60000000871</v>
      </c>
      <c r="I31" s="175"/>
      <c r="J31" s="173">
        <v>609577.94999999553</v>
      </c>
      <c r="K31" s="174"/>
      <c r="L31" s="173">
        <v>133135.72999999113</v>
      </c>
    </row>
    <row r="32" spans="2:12" x14ac:dyDescent="0.35">
      <c r="B32" s="73" t="s">
        <v>79</v>
      </c>
      <c r="E32" s="175"/>
      <c r="F32" s="177">
        <v>0</v>
      </c>
      <c r="G32" s="187"/>
      <c r="H32" s="177">
        <v>0</v>
      </c>
      <c r="I32" s="175"/>
      <c r="J32" s="177">
        <v>0</v>
      </c>
      <c r="K32" s="174"/>
      <c r="L32" s="177">
        <v>0</v>
      </c>
    </row>
    <row r="33" spans="2:12" ht="6" customHeight="1" x14ac:dyDescent="0.35">
      <c r="B33" s="73"/>
      <c r="E33" s="175"/>
      <c r="F33" s="177"/>
      <c r="G33" s="187"/>
      <c r="H33" s="177"/>
      <c r="I33" s="175"/>
      <c r="J33" s="177"/>
      <c r="K33" s="174"/>
      <c r="L33" s="177"/>
    </row>
    <row r="34" spans="2:12" x14ac:dyDescent="0.35">
      <c r="B34" s="72" t="s">
        <v>78</v>
      </c>
      <c r="E34" s="175"/>
      <c r="F34" s="178">
        <v>-337783.520000007</v>
      </c>
      <c r="G34" s="187"/>
      <c r="H34" s="178">
        <v>241264.60000000871</v>
      </c>
      <c r="I34" s="175"/>
      <c r="J34" s="178">
        <v>609577.94999999553</v>
      </c>
      <c r="K34" s="174"/>
      <c r="L34" s="178">
        <v>133135.72999999113</v>
      </c>
    </row>
    <row r="35" spans="2:12" ht="6" customHeight="1" x14ac:dyDescent="0.35">
      <c r="B35" s="71"/>
      <c r="E35" s="175"/>
      <c r="F35" s="187"/>
      <c r="G35" s="187"/>
      <c r="H35" s="187"/>
      <c r="I35" s="175"/>
      <c r="J35" s="174"/>
      <c r="K35" s="174"/>
      <c r="L35" s="174"/>
    </row>
    <row r="36" spans="2:12" x14ac:dyDescent="0.35">
      <c r="B36" s="74" t="s">
        <v>77</v>
      </c>
      <c r="E36" s="175"/>
      <c r="F36" s="187"/>
      <c r="G36" s="187"/>
      <c r="H36" s="187"/>
      <c r="I36" s="175"/>
      <c r="J36" s="174"/>
      <c r="K36" s="174"/>
      <c r="L36" s="174"/>
    </row>
    <row r="37" spans="2:12" x14ac:dyDescent="0.35">
      <c r="B37" s="73" t="s">
        <v>76</v>
      </c>
      <c r="E37" s="175"/>
      <c r="F37" s="176">
        <v>-727216.19000000006</v>
      </c>
      <c r="G37" s="187"/>
      <c r="H37" s="177">
        <v>-219293.05</v>
      </c>
      <c r="I37" s="175"/>
      <c r="J37" s="179">
        <v>-808545.99</v>
      </c>
      <c r="K37" s="174"/>
      <c r="L37" s="177">
        <v>-219293.05</v>
      </c>
    </row>
    <row r="38" spans="2:12" x14ac:dyDescent="0.35">
      <c r="B38" s="72" t="s">
        <v>75</v>
      </c>
      <c r="E38" s="175"/>
      <c r="F38" s="178">
        <v>-727216.19000000006</v>
      </c>
      <c r="G38" s="187"/>
      <c r="H38" s="178">
        <v>-219293.05</v>
      </c>
      <c r="I38" s="175"/>
      <c r="J38" s="178">
        <v>-808545.99000000011</v>
      </c>
      <c r="K38" s="174"/>
      <c r="L38" s="178">
        <v>-219293.05</v>
      </c>
    </row>
    <row r="39" spans="2:12" ht="6" customHeight="1" x14ac:dyDescent="0.35">
      <c r="B39" s="195"/>
      <c r="E39" s="175"/>
      <c r="F39" s="196"/>
      <c r="G39" s="187"/>
      <c r="H39" s="196"/>
      <c r="I39" s="175"/>
      <c r="J39" s="196"/>
      <c r="K39" s="174"/>
      <c r="L39" s="196"/>
    </row>
    <row r="40" spans="2:12" x14ac:dyDescent="0.35">
      <c r="B40" s="74" t="s">
        <v>74</v>
      </c>
      <c r="E40" s="175"/>
      <c r="F40" s="187"/>
      <c r="G40" s="187"/>
      <c r="H40" s="187"/>
      <c r="I40" s="175"/>
      <c r="J40" s="174"/>
      <c r="K40" s="174"/>
      <c r="L40" s="174"/>
    </row>
    <row r="41" spans="2:12" ht="15" customHeight="1" x14ac:dyDescent="0.35">
      <c r="B41" s="73" t="s">
        <v>73</v>
      </c>
      <c r="E41" s="175"/>
      <c r="F41" s="177">
        <v>0</v>
      </c>
      <c r="G41" s="187"/>
      <c r="H41" s="177">
        <v>0</v>
      </c>
      <c r="I41" s="175"/>
      <c r="J41" s="177">
        <v>0</v>
      </c>
      <c r="K41" s="174"/>
      <c r="L41" s="177">
        <v>0</v>
      </c>
    </row>
    <row r="42" spans="2:12" ht="15" customHeight="1" x14ac:dyDescent="0.35">
      <c r="B42" s="73" t="s">
        <v>72</v>
      </c>
      <c r="E42" s="175"/>
      <c r="F42" s="176">
        <v>5949956.0800000001</v>
      </c>
      <c r="G42" s="187"/>
      <c r="H42" s="177">
        <v>0</v>
      </c>
      <c r="I42" s="175"/>
      <c r="J42" s="179">
        <v>5949956.0800000001</v>
      </c>
      <c r="K42" s="174"/>
      <c r="L42" s="177">
        <v>0</v>
      </c>
    </row>
    <row r="43" spans="2:12" ht="6" customHeight="1" x14ac:dyDescent="0.35">
      <c r="B43" s="71"/>
      <c r="E43" s="175"/>
      <c r="F43" s="187"/>
      <c r="G43" s="187"/>
      <c r="H43" s="187"/>
      <c r="I43" s="175"/>
      <c r="J43" s="174"/>
      <c r="K43" s="174"/>
      <c r="L43" s="174"/>
    </row>
    <row r="44" spans="2:12" x14ac:dyDescent="0.35">
      <c r="B44" s="72" t="s">
        <v>71</v>
      </c>
      <c r="E44" s="175"/>
      <c r="F44" s="178">
        <v>5949956.0800000001</v>
      </c>
      <c r="G44" s="187"/>
      <c r="H44" s="178">
        <v>0</v>
      </c>
      <c r="I44" s="175"/>
      <c r="J44" s="178">
        <v>5949956.0800000001</v>
      </c>
      <c r="K44" s="174"/>
      <c r="L44" s="178">
        <v>0</v>
      </c>
    </row>
    <row r="45" spans="2:12" ht="6" customHeight="1" x14ac:dyDescent="0.35">
      <c r="B45" s="71"/>
      <c r="E45" s="175"/>
      <c r="F45" s="187"/>
      <c r="G45" s="187"/>
      <c r="H45" s="187"/>
      <c r="I45" s="175"/>
      <c r="J45" s="174"/>
      <c r="K45" s="174"/>
      <c r="L45" s="174"/>
    </row>
    <row r="46" spans="2:12" x14ac:dyDescent="0.35">
      <c r="B46" s="72" t="s">
        <v>70</v>
      </c>
      <c r="E46" s="175"/>
      <c r="F46" s="178">
        <v>4884956.3699999927</v>
      </c>
      <c r="G46" s="187"/>
      <c r="H46" s="178">
        <v>21971.55000000872</v>
      </c>
      <c r="I46" s="175"/>
      <c r="J46" s="178">
        <v>5750988.0399999954</v>
      </c>
      <c r="K46" s="174"/>
      <c r="L46" s="178">
        <v>-86157.320000008855</v>
      </c>
    </row>
    <row r="47" spans="2:12" ht="6" customHeight="1" x14ac:dyDescent="0.35">
      <c r="B47" s="71"/>
      <c r="E47" s="175"/>
      <c r="F47" s="187"/>
      <c r="G47" s="187"/>
      <c r="H47" s="187"/>
      <c r="I47" s="175"/>
      <c r="J47" s="174"/>
      <c r="K47" s="174"/>
      <c r="L47" s="174"/>
    </row>
    <row r="48" spans="2:12" ht="15" customHeight="1" x14ac:dyDescent="0.35">
      <c r="B48" s="70" t="s">
        <v>139</v>
      </c>
      <c r="E48" s="175"/>
      <c r="F48" s="177">
        <v>12725280.949999999</v>
      </c>
      <c r="G48" s="187"/>
      <c r="H48" s="177">
        <v>18529218.920000002</v>
      </c>
      <c r="I48" s="175"/>
      <c r="J48" s="177">
        <v>13051606.939999999</v>
      </c>
      <c r="K48" s="174"/>
      <c r="L48" s="177">
        <v>19031900.510000002</v>
      </c>
    </row>
    <row r="49" spans="1:13" ht="6" customHeight="1" x14ac:dyDescent="0.35">
      <c r="B49" s="71"/>
      <c r="E49" s="175"/>
      <c r="F49" s="187"/>
      <c r="G49" s="187"/>
      <c r="H49" s="187"/>
      <c r="I49" s="175"/>
      <c r="J49" s="174"/>
      <c r="K49" s="174"/>
      <c r="L49" s="174"/>
    </row>
    <row r="50" spans="1:13" ht="15" customHeight="1" x14ac:dyDescent="0.35">
      <c r="B50" s="70" t="s">
        <v>140</v>
      </c>
      <c r="E50" s="175"/>
      <c r="F50" s="177">
        <v>17610237.32</v>
      </c>
      <c r="G50" s="187"/>
      <c r="H50" s="177">
        <v>18551190.469999999</v>
      </c>
      <c r="I50" s="175"/>
      <c r="J50" s="177">
        <v>18802594.98</v>
      </c>
      <c r="K50" s="174"/>
      <c r="L50" s="177">
        <v>18945743.190000001</v>
      </c>
    </row>
    <row r="51" spans="1:13" ht="6" customHeight="1" x14ac:dyDescent="0.35">
      <c r="B51" s="71"/>
      <c r="E51" s="175"/>
      <c r="F51" s="187"/>
      <c r="G51" s="187"/>
      <c r="H51" s="187"/>
      <c r="I51" s="175"/>
      <c r="J51" s="174"/>
      <c r="K51" s="174"/>
      <c r="L51" s="174"/>
    </row>
    <row r="52" spans="1:13" x14ac:dyDescent="0.35">
      <c r="A52" s="70"/>
      <c r="B52" s="72" t="s">
        <v>69</v>
      </c>
      <c r="E52" s="175"/>
      <c r="F52" s="178">
        <v>4884956.370000001</v>
      </c>
      <c r="G52" s="187"/>
      <c r="H52" s="178">
        <v>21971.54999999702</v>
      </c>
      <c r="J52" s="178">
        <v>5750988.040000001</v>
      </c>
      <c r="K52" s="174"/>
      <c r="L52" s="178">
        <v>-86157.320000000298</v>
      </c>
    </row>
    <row r="53" spans="1:13" x14ac:dyDescent="0.35">
      <c r="B53" s="165" t="s">
        <v>62</v>
      </c>
    </row>
    <row r="54" spans="1:13" x14ac:dyDescent="0.35">
      <c r="F54" s="172">
        <f>F46-F52</f>
        <v>-8.3819031715393066E-9</v>
      </c>
      <c r="G54" s="172">
        <f t="shared" ref="G54" si="0">G46-G52</f>
        <v>0</v>
      </c>
      <c r="H54" s="172">
        <f>H46-H52</f>
        <v>1.1699739843606949E-8</v>
      </c>
      <c r="I54" s="172"/>
      <c r="J54" s="172">
        <f>J46-J52</f>
        <v>0</v>
      </c>
      <c r="K54" s="172">
        <f t="shared" ref="K54" si="1">K46-K52</f>
        <v>0</v>
      </c>
      <c r="L54" s="172">
        <f>L46-L52</f>
        <v>-8.5565261542797089E-9</v>
      </c>
      <c r="M54" s="172"/>
    </row>
    <row r="55" spans="1:13" x14ac:dyDescent="0.35">
      <c r="J55" s="215"/>
    </row>
    <row r="56" spans="1:13" x14ac:dyDescent="0.35">
      <c r="F56" s="215">
        <f>F8-DRE!F33</f>
        <v>0</v>
      </c>
      <c r="H56" s="215">
        <f>H8-DRE!H33</f>
        <v>0</v>
      </c>
      <c r="J56" s="215">
        <f>J8-DRE!J33</f>
        <v>0</v>
      </c>
      <c r="L56" s="215">
        <f>L8-DRE!L33</f>
        <v>0</v>
      </c>
    </row>
    <row r="58" spans="1:13" x14ac:dyDescent="0.35">
      <c r="J58" s="215"/>
    </row>
  </sheetData>
  <mergeCells count="5">
    <mergeCell ref="J4:L5"/>
    <mergeCell ref="F4:H5"/>
    <mergeCell ref="D4:D6"/>
    <mergeCell ref="B4:B6"/>
    <mergeCell ref="A1:L2"/>
  </mergeCells>
  <printOptions horizontalCentered="1"/>
  <pageMargins left="0.31496062992125984" right="0.31496062992125984" top="0.78740157480314965" bottom="0.78740157480314965" header="0.31496062992125984" footer="0.31496062992125984"/>
  <pageSetup paperSize="9" fitToWidth="0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showGridLines="0" zoomScale="90" zoomScaleNormal="90" workbookViewId="0">
      <selection activeCell="A3" sqref="A3"/>
    </sheetView>
  </sheetViews>
  <sheetFormatPr defaultColWidth="9.375" defaultRowHeight="14.4" x14ac:dyDescent="0.35"/>
  <cols>
    <col min="1" max="1" width="4.625" style="83" customWidth="1"/>
    <col min="2" max="2" width="6.375" style="82" bestFit="1" customWidth="1"/>
    <col min="3" max="3" width="55.5" style="81" customWidth="1"/>
    <col min="4" max="4" width="2" style="81" customWidth="1"/>
    <col min="5" max="5" width="5.875" style="81" bestFit="1" customWidth="1"/>
    <col min="6" max="6" width="2" style="81" customWidth="1"/>
    <col min="7" max="7" width="18.875" style="81" customWidth="1"/>
    <col min="8" max="8" width="2.375" style="290" customWidth="1"/>
    <col min="9" max="9" width="18.875" style="81" customWidth="1"/>
    <col min="10" max="10" width="2.375" style="290" customWidth="1"/>
    <col min="11" max="11" width="18.875" style="81" customWidth="1"/>
    <col min="12" max="12" width="2.375" style="290" customWidth="1"/>
    <col min="13" max="13" width="18.875" style="81" customWidth="1"/>
    <col min="14" max="14" width="10.375" style="81" customWidth="1"/>
    <col min="15" max="15" width="3.375" style="81" customWidth="1"/>
    <col min="16" max="16" width="9.875" style="81" customWidth="1"/>
    <col min="17" max="17" width="9.375" style="81"/>
    <col min="18" max="18" width="17.875" style="81" customWidth="1"/>
    <col min="19" max="16384" width="9.375" style="81"/>
  </cols>
  <sheetData>
    <row r="1" spans="1:21" ht="15.75" customHeight="1" x14ac:dyDescent="0.35">
      <c r="A1" s="410" t="s">
        <v>172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</row>
    <row r="2" spans="1:21" x14ac:dyDescent="0.35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</row>
    <row r="3" spans="1:21" ht="15.75" customHeight="1" x14ac:dyDescent="0.35">
      <c r="B3" s="116"/>
      <c r="C3" s="115"/>
      <c r="D3" s="114"/>
      <c r="E3" s="115"/>
      <c r="F3" s="114"/>
      <c r="G3" s="169" t="s">
        <v>22</v>
      </c>
      <c r="H3" s="319"/>
      <c r="I3" s="169"/>
      <c r="J3" s="288"/>
      <c r="K3" s="169" t="s">
        <v>21</v>
      </c>
      <c r="L3" s="169"/>
      <c r="M3" s="169"/>
    </row>
    <row r="4" spans="1:21" ht="34.5" customHeight="1" x14ac:dyDescent="0.35">
      <c r="B4" s="218"/>
      <c r="C4" s="219" t="s">
        <v>58</v>
      </c>
      <c r="D4" s="114"/>
      <c r="E4" s="219" t="s">
        <v>23</v>
      </c>
      <c r="F4" s="114"/>
      <c r="G4" s="409" t="s">
        <v>166</v>
      </c>
      <c r="H4" s="409"/>
      <c r="I4" s="409"/>
      <c r="J4" s="288"/>
      <c r="K4" s="409" t="s">
        <v>166</v>
      </c>
      <c r="L4" s="409"/>
      <c r="M4" s="409"/>
    </row>
    <row r="5" spans="1:21" ht="21.75" customHeight="1" x14ac:dyDescent="0.35">
      <c r="B5" s="190"/>
      <c r="C5" s="191"/>
      <c r="D5" s="93"/>
      <c r="E5" s="203"/>
      <c r="F5" s="93"/>
      <c r="G5" s="318">
        <v>2020</v>
      </c>
      <c r="H5" s="287"/>
      <c r="I5" s="318">
        <v>2019</v>
      </c>
      <c r="J5" s="289"/>
      <c r="K5" s="318">
        <v>2020</v>
      </c>
      <c r="L5" s="287"/>
      <c r="M5" s="318">
        <v>2019</v>
      </c>
      <c r="R5" s="113"/>
    </row>
    <row r="6" spans="1:21" ht="18.75" customHeight="1" x14ac:dyDescent="0.35">
      <c r="B6" s="190"/>
      <c r="C6" s="191"/>
      <c r="D6" s="93"/>
      <c r="E6" s="203"/>
      <c r="F6" s="93"/>
      <c r="G6" s="220"/>
      <c r="H6" s="287"/>
      <c r="I6" s="324" t="s">
        <v>167</v>
      </c>
      <c r="J6" s="289"/>
      <c r="K6" s="201"/>
      <c r="L6" s="320"/>
      <c r="M6" s="296" t="s">
        <v>167</v>
      </c>
      <c r="R6" s="113"/>
    </row>
    <row r="7" spans="1:21" x14ac:dyDescent="0.35">
      <c r="B7" s="101">
        <v>1</v>
      </c>
      <c r="C7" s="100" t="s">
        <v>134</v>
      </c>
      <c r="D7" s="99"/>
      <c r="E7" s="99"/>
      <c r="F7" s="99"/>
      <c r="G7" s="98">
        <v>10824040.640000001</v>
      </c>
      <c r="H7" s="325"/>
      <c r="I7" s="322">
        <v>10366549.210000001</v>
      </c>
      <c r="K7" s="98">
        <v>15385866.880000003</v>
      </c>
      <c r="L7" s="325"/>
      <c r="M7" s="98">
        <v>13184046.969999999</v>
      </c>
      <c r="R7" s="91"/>
      <c r="S7" s="88"/>
    </row>
    <row r="8" spans="1:21" x14ac:dyDescent="0.35">
      <c r="B8" s="82" t="s">
        <v>133</v>
      </c>
      <c r="C8" s="105" t="s">
        <v>132</v>
      </c>
      <c r="D8" s="105"/>
      <c r="E8" s="105"/>
      <c r="F8" s="105"/>
      <c r="G8" s="180">
        <v>10824040.640000001</v>
      </c>
      <c r="H8" s="326"/>
      <c r="I8" s="274">
        <v>10366549.210000001</v>
      </c>
      <c r="K8" s="180">
        <v>15385866.880000003</v>
      </c>
      <c r="L8" s="326"/>
      <c r="M8" s="106">
        <v>13184046.969999999</v>
      </c>
      <c r="R8" s="106"/>
      <c r="S8" s="88"/>
    </row>
    <row r="9" spans="1:21" x14ac:dyDescent="0.35">
      <c r="B9" s="82" t="s">
        <v>131</v>
      </c>
      <c r="C9" s="111" t="s">
        <v>130</v>
      </c>
      <c r="D9" s="111"/>
      <c r="E9" s="111"/>
      <c r="F9" s="111"/>
      <c r="G9" s="180">
        <v>0</v>
      </c>
      <c r="H9" s="326"/>
      <c r="I9" s="274">
        <v>0</v>
      </c>
      <c r="K9" s="180">
        <v>0</v>
      </c>
      <c r="L9" s="326"/>
      <c r="M9" s="106">
        <v>0</v>
      </c>
      <c r="R9" s="106"/>
      <c r="S9" s="88"/>
    </row>
    <row r="10" spans="1:21" ht="6" customHeight="1" x14ac:dyDescent="0.35">
      <c r="B10" s="87"/>
      <c r="C10" s="104"/>
      <c r="D10" s="93"/>
      <c r="E10" s="93"/>
      <c r="F10" s="93"/>
      <c r="G10" s="112"/>
      <c r="H10" s="327"/>
      <c r="I10" s="323"/>
      <c r="K10" s="112"/>
      <c r="L10" s="327"/>
      <c r="M10" s="112"/>
      <c r="R10" s="89"/>
    </row>
    <row r="11" spans="1:21" x14ac:dyDescent="0.35">
      <c r="B11" s="184">
        <v>2</v>
      </c>
      <c r="C11" s="108" t="s">
        <v>129</v>
      </c>
      <c r="D11" s="99"/>
      <c r="E11" s="99"/>
      <c r="F11" s="99"/>
      <c r="G11" s="98">
        <v>-3769575.7899999991</v>
      </c>
      <c r="H11" s="325"/>
      <c r="I11" s="322">
        <v>-3300328.33</v>
      </c>
      <c r="K11" s="98">
        <v>-7705425.1000000015</v>
      </c>
      <c r="L11" s="325"/>
      <c r="M11" s="98">
        <v>-6427464.7200000007</v>
      </c>
      <c r="R11" s="91"/>
      <c r="S11" s="88"/>
    </row>
    <row r="12" spans="1:21" x14ac:dyDescent="0.35">
      <c r="B12" s="82" t="s">
        <v>128</v>
      </c>
      <c r="C12" s="105" t="s">
        <v>127</v>
      </c>
      <c r="D12" s="105"/>
      <c r="E12" s="105"/>
      <c r="F12" s="105"/>
      <c r="G12" s="180">
        <v>-4223444.9099999992</v>
      </c>
      <c r="H12" s="326"/>
      <c r="I12" s="274">
        <v>-3245104.74</v>
      </c>
      <c r="J12" s="291"/>
      <c r="K12" s="180">
        <v>-7962107.6500000013</v>
      </c>
      <c r="L12" s="326"/>
      <c r="M12" s="106">
        <v>-6019678.9200000009</v>
      </c>
      <c r="R12" s="106"/>
      <c r="S12" s="88"/>
    </row>
    <row r="13" spans="1:21" x14ac:dyDescent="0.35">
      <c r="B13" s="82" t="s">
        <v>126</v>
      </c>
      <c r="C13" s="105" t="s">
        <v>125</v>
      </c>
      <c r="D13" s="105"/>
      <c r="E13" s="105"/>
      <c r="F13" s="105"/>
      <c r="G13" s="180">
        <v>475503.41</v>
      </c>
      <c r="H13" s="326"/>
      <c r="I13" s="274">
        <v>0</v>
      </c>
      <c r="K13" s="180">
        <v>475503.41</v>
      </c>
      <c r="L13" s="326"/>
      <c r="M13" s="106">
        <v>0</v>
      </c>
      <c r="P13" s="110"/>
      <c r="R13" s="106"/>
      <c r="S13" s="88"/>
      <c r="T13" s="88"/>
      <c r="U13" s="97"/>
    </row>
    <row r="14" spans="1:21" x14ac:dyDescent="0.35">
      <c r="B14" s="82" t="s">
        <v>124</v>
      </c>
      <c r="C14" s="105" t="s">
        <v>115</v>
      </c>
      <c r="D14" s="105"/>
      <c r="E14" s="105"/>
      <c r="F14" s="105"/>
      <c r="G14" s="180">
        <v>-21634.29</v>
      </c>
      <c r="H14" s="327"/>
      <c r="I14" s="275">
        <v>-55223.590000000004</v>
      </c>
      <c r="K14" s="180">
        <v>-218820.86000000002</v>
      </c>
      <c r="L14" s="327"/>
      <c r="M14" s="89">
        <v>-407785.80000000005</v>
      </c>
      <c r="R14" s="89"/>
      <c r="S14" s="88"/>
    </row>
    <row r="15" spans="1:21" ht="6" customHeight="1" x14ac:dyDescent="0.35">
      <c r="B15" s="87"/>
      <c r="C15" s="93"/>
      <c r="D15" s="93"/>
      <c r="E15" s="93"/>
      <c r="F15" s="93"/>
      <c r="G15" s="89"/>
      <c r="H15" s="327"/>
      <c r="I15" s="275"/>
      <c r="K15" s="89"/>
      <c r="L15" s="327"/>
      <c r="M15" s="89"/>
      <c r="R15" s="89"/>
    </row>
    <row r="16" spans="1:21" x14ac:dyDescent="0.35">
      <c r="B16" s="101">
        <v>3</v>
      </c>
      <c r="C16" s="100" t="s">
        <v>123</v>
      </c>
      <c r="D16" s="99"/>
      <c r="E16" s="99"/>
      <c r="F16" s="99"/>
      <c r="G16" s="98">
        <v>7054464.8500000015</v>
      </c>
      <c r="H16" s="325"/>
      <c r="I16" s="321">
        <v>7066220.8800000008</v>
      </c>
      <c r="K16" s="98">
        <v>7680441.7800000012</v>
      </c>
      <c r="L16" s="325"/>
      <c r="M16" s="98">
        <v>6756582.2499999981</v>
      </c>
      <c r="R16" s="91"/>
      <c r="S16" s="88"/>
    </row>
    <row r="17" spans="2:20" ht="4.5" customHeight="1" x14ac:dyDescent="0.35">
      <c r="B17" s="101"/>
      <c r="C17" s="100"/>
      <c r="D17" s="99"/>
      <c r="E17" s="99"/>
      <c r="F17" s="99"/>
      <c r="G17" s="98"/>
      <c r="H17" s="325"/>
      <c r="I17" s="98"/>
      <c r="K17" s="98"/>
      <c r="L17" s="325"/>
      <c r="M17" s="98"/>
      <c r="R17" s="91"/>
    </row>
    <row r="18" spans="2:20" x14ac:dyDescent="0.35">
      <c r="B18" s="101">
        <v>4</v>
      </c>
      <c r="C18" s="100" t="s">
        <v>122</v>
      </c>
      <c r="D18" s="99"/>
      <c r="E18" s="99"/>
      <c r="F18" s="99"/>
      <c r="G18" s="98">
        <v>-4077305.01</v>
      </c>
      <c r="H18" s="325"/>
      <c r="I18" s="98">
        <v>-20889176.940000001</v>
      </c>
      <c r="K18" s="98">
        <v>-5294355.1199999992</v>
      </c>
      <c r="L18" s="325"/>
      <c r="M18" s="98">
        <v>-21320350.619999997</v>
      </c>
      <c r="R18" s="91"/>
      <c r="S18" s="88"/>
    </row>
    <row r="19" spans="2:20" x14ac:dyDescent="0.35">
      <c r="B19" s="82" t="s">
        <v>121</v>
      </c>
      <c r="C19" s="111" t="s">
        <v>90</v>
      </c>
      <c r="D19" s="111"/>
      <c r="E19" s="111"/>
      <c r="F19" s="111"/>
      <c r="G19" s="180">
        <v>-3572507.1799999997</v>
      </c>
      <c r="H19" s="326"/>
      <c r="I19" s="180">
        <v>-3624144.8500000006</v>
      </c>
      <c r="K19" s="180">
        <v>-4789557.2899999991</v>
      </c>
      <c r="L19" s="326"/>
      <c r="M19" s="106">
        <v>-4840273.16</v>
      </c>
      <c r="P19" s="97"/>
      <c r="R19" s="106"/>
      <c r="S19" s="88"/>
      <c r="T19" s="88"/>
    </row>
    <row r="20" spans="2:20" x14ac:dyDescent="0.35">
      <c r="B20" s="82" t="s">
        <v>120</v>
      </c>
      <c r="C20" s="111" t="s">
        <v>37</v>
      </c>
      <c r="D20" s="111"/>
      <c r="E20" s="111"/>
      <c r="F20" s="111"/>
      <c r="G20" s="180">
        <v>-504797.82999999996</v>
      </c>
      <c r="H20" s="326"/>
      <c r="I20" s="180">
        <v>-17265032.09</v>
      </c>
      <c r="K20" s="180">
        <v>-504797.82999999996</v>
      </c>
      <c r="L20" s="326"/>
      <c r="M20" s="106">
        <v>-16480077.459999999</v>
      </c>
      <c r="P20" s="110"/>
      <c r="R20" s="106"/>
      <c r="S20" s="88"/>
      <c r="T20" s="88"/>
    </row>
    <row r="21" spans="2:20" ht="6" customHeight="1" x14ac:dyDescent="0.35">
      <c r="B21" s="87"/>
      <c r="C21" s="93"/>
      <c r="D21" s="93"/>
      <c r="E21" s="93"/>
      <c r="F21" s="93"/>
      <c r="G21" s="89"/>
      <c r="H21" s="327"/>
      <c r="I21" s="89"/>
      <c r="K21" s="89"/>
      <c r="L21" s="327"/>
      <c r="M21" s="89"/>
      <c r="R21" s="89"/>
    </row>
    <row r="22" spans="2:20" x14ac:dyDescent="0.35">
      <c r="B22" s="101">
        <v>5</v>
      </c>
      <c r="C22" s="100" t="s">
        <v>119</v>
      </c>
      <c r="D22" s="99"/>
      <c r="E22" s="99"/>
      <c r="F22" s="99"/>
      <c r="G22" s="98">
        <v>2977159.8400000017</v>
      </c>
      <c r="H22" s="325"/>
      <c r="I22" s="98">
        <v>-13822956.060000001</v>
      </c>
      <c r="K22" s="98">
        <v>2386086.660000002</v>
      </c>
      <c r="L22" s="325"/>
      <c r="M22" s="98">
        <v>-14563768.369999999</v>
      </c>
      <c r="R22" s="91"/>
      <c r="S22" s="88"/>
    </row>
    <row r="23" spans="2:20" ht="4.5" customHeight="1" x14ac:dyDescent="0.35">
      <c r="B23" s="103"/>
      <c r="C23" s="102"/>
      <c r="D23" s="93"/>
      <c r="E23" s="93"/>
      <c r="F23" s="93"/>
      <c r="G23" s="109"/>
      <c r="H23" s="327"/>
      <c r="I23" s="109"/>
      <c r="K23" s="109"/>
      <c r="L23" s="327"/>
      <c r="M23" s="109"/>
      <c r="R23" s="89"/>
    </row>
    <row r="24" spans="2:20" x14ac:dyDescent="0.35">
      <c r="B24" s="184">
        <v>6</v>
      </c>
      <c r="C24" s="108" t="s">
        <v>118</v>
      </c>
      <c r="D24" s="99"/>
      <c r="E24" s="99"/>
      <c r="F24" s="99"/>
      <c r="G24" s="107">
        <v>2688891.4</v>
      </c>
      <c r="H24" s="325"/>
      <c r="I24" s="107">
        <v>842688.94</v>
      </c>
      <c r="K24" s="107">
        <v>4519841.0199999996</v>
      </c>
      <c r="L24" s="325"/>
      <c r="M24" s="107">
        <v>2473110.2400000002</v>
      </c>
      <c r="R24" s="91"/>
      <c r="S24" s="88"/>
    </row>
    <row r="25" spans="2:20" x14ac:dyDescent="0.35">
      <c r="B25" s="82" t="s">
        <v>117</v>
      </c>
      <c r="C25" s="105" t="s">
        <v>46</v>
      </c>
      <c r="D25" s="105"/>
      <c r="E25" s="105"/>
      <c r="F25" s="105"/>
      <c r="G25" s="274">
        <v>540937.25532</v>
      </c>
      <c r="H25" s="326"/>
      <c r="I25" s="180">
        <v>359389.65390999999</v>
      </c>
      <c r="K25" s="180">
        <v>542183.71819499996</v>
      </c>
      <c r="L25" s="326"/>
      <c r="M25" s="106">
        <v>393369.81945999997</v>
      </c>
      <c r="R25" s="106"/>
      <c r="S25" s="88"/>
    </row>
    <row r="26" spans="2:20" x14ac:dyDescent="0.35">
      <c r="B26" s="82" t="s">
        <v>116</v>
      </c>
      <c r="C26" s="105" t="s">
        <v>115</v>
      </c>
      <c r="D26" s="105"/>
      <c r="E26" s="105"/>
      <c r="F26" s="105"/>
      <c r="G26" s="275">
        <v>2147954.1446799999</v>
      </c>
      <c r="H26" s="327"/>
      <c r="I26" s="180">
        <v>483299.28608999995</v>
      </c>
      <c r="K26" s="180">
        <v>3977657.3018049998</v>
      </c>
      <c r="L26" s="327"/>
      <c r="M26" s="89">
        <v>2079740.4205400001</v>
      </c>
      <c r="O26" s="172"/>
      <c r="R26" s="89"/>
      <c r="S26" s="88"/>
    </row>
    <row r="27" spans="2:20" ht="6" customHeight="1" x14ac:dyDescent="0.35">
      <c r="B27" s="87"/>
      <c r="C27" s="93"/>
      <c r="D27" s="93"/>
      <c r="E27" s="93"/>
      <c r="F27" s="93"/>
      <c r="G27" s="89"/>
      <c r="H27" s="327"/>
      <c r="I27" s="89"/>
      <c r="K27" s="89"/>
      <c r="L27" s="327"/>
      <c r="M27" s="89"/>
      <c r="R27" s="89"/>
    </row>
    <row r="28" spans="2:20" x14ac:dyDescent="0.35">
      <c r="B28" s="101">
        <v>7</v>
      </c>
      <c r="C28" s="100" t="s">
        <v>114</v>
      </c>
      <c r="D28" s="99"/>
      <c r="E28" s="99"/>
      <c r="F28" s="99"/>
      <c r="G28" s="98">
        <v>5666051.2400000021</v>
      </c>
      <c r="H28" s="325"/>
      <c r="I28" s="98">
        <v>-12980267.120000001</v>
      </c>
      <c r="J28" s="292"/>
      <c r="K28" s="98">
        <v>6905927.6800000016</v>
      </c>
      <c r="L28" s="325"/>
      <c r="M28" s="98">
        <v>-12090658.129999999</v>
      </c>
      <c r="O28" s="286"/>
      <c r="R28" s="91"/>
    </row>
    <row r="29" spans="2:20" ht="5.25" customHeight="1" x14ac:dyDescent="0.35">
      <c r="B29" s="103"/>
      <c r="C29" s="93"/>
      <c r="D29" s="93"/>
      <c r="E29" s="93"/>
      <c r="F29" s="93"/>
      <c r="G29" s="89"/>
      <c r="H29" s="327"/>
      <c r="I29" s="89"/>
      <c r="K29" s="89"/>
      <c r="L29" s="327"/>
      <c r="M29" s="89"/>
      <c r="R29" s="89"/>
    </row>
    <row r="30" spans="2:20" x14ac:dyDescent="0.35">
      <c r="B30" s="101">
        <v>8</v>
      </c>
      <c r="C30" s="100" t="s">
        <v>113</v>
      </c>
      <c r="D30" s="99"/>
      <c r="E30" s="99"/>
      <c r="F30" s="99"/>
      <c r="G30" s="98">
        <v>5666051.2399999993</v>
      </c>
      <c r="H30" s="325"/>
      <c r="I30" s="98">
        <v>-12980267.119999995</v>
      </c>
      <c r="J30" s="292"/>
      <c r="K30" s="98">
        <v>6905927.6799999978</v>
      </c>
      <c r="L30" s="325"/>
      <c r="M30" s="98">
        <v>-12090658.129999995</v>
      </c>
      <c r="P30" s="97"/>
      <c r="R30" s="91"/>
      <c r="S30" s="88"/>
    </row>
    <row r="31" spans="2:20" x14ac:dyDescent="0.35">
      <c r="B31" s="183" t="s">
        <v>112</v>
      </c>
      <c r="C31" s="92" t="s">
        <v>111</v>
      </c>
      <c r="D31" s="92"/>
      <c r="E31" s="92"/>
      <c r="F31" s="92"/>
      <c r="G31" s="96">
        <v>8442789.3100000005</v>
      </c>
      <c r="H31" s="325"/>
      <c r="I31" s="96">
        <v>7623756.9299999997</v>
      </c>
      <c r="K31" s="96">
        <v>12764942.240000002</v>
      </c>
      <c r="L31" s="325"/>
      <c r="M31" s="96">
        <v>12163320.66</v>
      </c>
      <c r="R31" s="91"/>
      <c r="S31" s="88"/>
    </row>
    <row r="32" spans="2:20" x14ac:dyDescent="0.35">
      <c r="B32" s="82" t="s">
        <v>110</v>
      </c>
      <c r="C32" s="90" t="s">
        <v>109</v>
      </c>
      <c r="D32" s="90"/>
      <c r="E32" s="90"/>
      <c r="F32" s="90"/>
      <c r="G32" s="180">
        <v>6763227.4100000001</v>
      </c>
      <c r="H32" s="327"/>
      <c r="I32" s="180">
        <v>5883419.6400000006</v>
      </c>
      <c r="K32" s="180">
        <v>10545114.890000002</v>
      </c>
      <c r="L32" s="327"/>
      <c r="M32" s="89">
        <v>9935462.8599999994</v>
      </c>
      <c r="R32" s="89"/>
      <c r="S32" s="88"/>
    </row>
    <row r="33" spans="1:19" x14ac:dyDescent="0.35">
      <c r="B33" s="82" t="s">
        <v>108</v>
      </c>
      <c r="C33" s="90" t="s">
        <v>107</v>
      </c>
      <c r="D33" s="90"/>
      <c r="E33" s="90"/>
      <c r="F33" s="90"/>
      <c r="G33" s="180">
        <v>1679561.9</v>
      </c>
      <c r="H33" s="327"/>
      <c r="I33" s="180">
        <v>1740337.2899999996</v>
      </c>
      <c r="K33" s="180">
        <v>2219827.3499999996</v>
      </c>
      <c r="L33" s="327"/>
      <c r="M33" s="89">
        <v>2227857.7999999998</v>
      </c>
      <c r="P33" s="88"/>
      <c r="R33" s="89"/>
      <c r="S33" s="88"/>
    </row>
    <row r="34" spans="1:19" ht="6" customHeight="1" x14ac:dyDescent="0.35">
      <c r="C34" s="93"/>
      <c r="D34" s="93"/>
      <c r="E34" s="93"/>
      <c r="F34" s="93"/>
      <c r="G34" s="95"/>
      <c r="H34" s="328"/>
      <c r="I34" s="95"/>
      <c r="K34" s="95"/>
      <c r="L34" s="328"/>
      <c r="M34" s="95"/>
      <c r="R34" s="95"/>
    </row>
    <row r="35" spans="1:19" x14ac:dyDescent="0.35">
      <c r="B35" s="183" t="s">
        <v>106</v>
      </c>
      <c r="C35" s="92" t="s">
        <v>104</v>
      </c>
      <c r="D35" s="92"/>
      <c r="E35" s="92"/>
      <c r="F35" s="92"/>
      <c r="G35" s="91">
        <v>13351.64</v>
      </c>
      <c r="H35" s="325"/>
      <c r="I35" s="91">
        <v>25728.880000000005</v>
      </c>
      <c r="K35" s="91">
        <v>18353.270000000004</v>
      </c>
      <c r="L35" s="325"/>
      <c r="M35" s="91">
        <v>28005.400000000023</v>
      </c>
      <c r="R35" s="91"/>
      <c r="S35" s="88"/>
    </row>
    <row r="36" spans="1:19" x14ac:dyDescent="0.35">
      <c r="B36" s="82" t="s">
        <v>105</v>
      </c>
      <c r="C36" s="90" t="s">
        <v>104</v>
      </c>
      <c r="D36" s="90"/>
      <c r="E36" s="90"/>
      <c r="F36" s="90"/>
      <c r="G36" s="180">
        <v>13351.64</v>
      </c>
      <c r="H36" s="327"/>
      <c r="I36" s="180">
        <v>25728.880000000005</v>
      </c>
      <c r="J36" s="293"/>
      <c r="K36" s="180">
        <v>18353.270000000004</v>
      </c>
      <c r="L36" s="327"/>
      <c r="M36" s="89">
        <v>28005.400000000023</v>
      </c>
    </row>
    <row r="37" spans="1:19" ht="6" customHeight="1" x14ac:dyDescent="0.35">
      <c r="C37" s="93"/>
      <c r="D37" s="93"/>
      <c r="E37" s="93"/>
      <c r="F37" s="93"/>
      <c r="G37" s="89"/>
      <c r="H37" s="327"/>
      <c r="I37" s="89"/>
      <c r="K37" s="89"/>
      <c r="L37" s="327"/>
      <c r="M37" s="89"/>
    </row>
    <row r="38" spans="1:19" x14ac:dyDescent="0.35">
      <c r="B38" s="183" t="s">
        <v>103</v>
      </c>
      <c r="C38" s="92" t="s">
        <v>102</v>
      </c>
      <c r="D38" s="92"/>
      <c r="E38" s="92"/>
      <c r="F38" s="92"/>
      <c r="G38" s="91">
        <v>2164693.6999999997</v>
      </c>
      <c r="H38" s="325"/>
      <c r="I38" s="91">
        <v>1830610.3400000003</v>
      </c>
      <c r="J38" s="293"/>
      <c r="K38" s="91">
        <v>4399247.2699999996</v>
      </c>
      <c r="L38" s="325"/>
      <c r="M38" s="91">
        <v>16118651.400000002</v>
      </c>
    </row>
    <row r="39" spans="1:19" x14ac:dyDescent="0.35">
      <c r="B39" s="82" t="s">
        <v>101</v>
      </c>
      <c r="C39" s="94" t="s">
        <v>100</v>
      </c>
      <c r="D39" s="90"/>
      <c r="E39" s="90"/>
      <c r="F39" s="90"/>
      <c r="G39" s="180">
        <v>2164693.6999999997</v>
      </c>
      <c r="H39" s="327"/>
      <c r="I39" s="180">
        <v>1830610.3400000003</v>
      </c>
      <c r="J39" s="293"/>
      <c r="K39" s="180">
        <v>4399247.2699999996</v>
      </c>
      <c r="L39" s="327"/>
      <c r="M39" s="89">
        <v>16118651.400000002</v>
      </c>
    </row>
    <row r="40" spans="1:19" x14ac:dyDescent="0.35">
      <c r="B40" s="82" t="s">
        <v>99</v>
      </c>
      <c r="C40" s="90" t="s">
        <v>98</v>
      </c>
      <c r="D40" s="90"/>
      <c r="E40" s="90"/>
      <c r="F40" s="90"/>
      <c r="G40" s="180"/>
      <c r="H40" s="327"/>
      <c r="I40" s="180"/>
      <c r="J40" s="293"/>
      <c r="K40" s="180"/>
      <c r="L40" s="327"/>
      <c r="M40" s="89"/>
    </row>
    <row r="41" spans="1:19" ht="6" customHeight="1" x14ac:dyDescent="0.35">
      <c r="C41" s="93"/>
      <c r="D41" s="93"/>
      <c r="E41" s="93"/>
      <c r="F41" s="93"/>
      <c r="G41" s="89"/>
      <c r="H41" s="327"/>
      <c r="I41" s="89"/>
      <c r="K41" s="89"/>
      <c r="L41" s="327"/>
      <c r="M41" s="89"/>
    </row>
    <row r="42" spans="1:19" x14ac:dyDescent="0.35">
      <c r="B42" s="183" t="s">
        <v>97</v>
      </c>
      <c r="C42" s="92" t="s">
        <v>96</v>
      </c>
      <c r="D42" s="92"/>
      <c r="E42" s="92"/>
      <c r="F42" s="92"/>
      <c r="G42" s="91">
        <v>-4954783.4100000011</v>
      </c>
      <c r="H42" s="325"/>
      <c r="I42" s="91">
        <v>-22460363.269999996</v>
      </c>
      <c r="J42" s="293"/>
      <c r="K42" s="91">
        <v>-10276615.100000003</v>
      </c>
      <c r="L42" s="325"/>
      <c r="M42" s="91">
        <v>-40400635.589999996</v>
      </c>
    </row>
    <row r="43" spans="1:19" x14ac:dyDescent="0.35">
      <c r="A43" s="81"/>
      <c r="B43" s="82" t="s">
        <v>95</v>
      </c>
      <c r="C43" s="90" t="s">
        <v>94</v>
      </c>
      <c r="D43" s="90"/>
      <c r="E43" s="90"/>
      <c r="F43" s="90"/>
      <c r="G43" s="89">
        <v>-4954783.4100000011</v>
      </c>
      <c r="H43" s="327"/>
      <c r="I43" s="89">
        <v>-22460363.269999996</v>
      </c>
      <c r="J43" s="293"/>
      <c r="K43" s="89">
        <v>-10276615.100000003</v>
      </c>
      <c r="L43" s="327"/>
      <c r="M43" s="89">
        <v>-40400635.589999996</v>
      </c>
    </row>
    <row r="44" spans="1:19" ht="3.75" customHeight="1" x14ac:dyDescent="0.35">
      <c r="A44" s="81"/>
      <c r="B44" s="87"/>
      <c r="C44" s="86"/>
      <c r="G44" s="86"/>
      <c r="I44" s="86"/>
      <c r="K44" s="86"/>
      <c r="M44" s="86"/>
    </row>
    <row r="45" spans="1:19" x14ac:dyDescent="0.35">
      <c r="A45" s="81"/>
      <c r="B45" s="82" t="s">
        <v>62</v>
      </c>
    </row>
    <row r="46" spans="1:19" x14ac:dyDescent="0.35">
      <c r="A46" s="81"/>
      <c r="G46" s="97">
        <f>G43-DRE!F33</f>
        <v>0</v>
      </c>
      <c r="I46" s="97">
        <f>I42-DRE!H33</f>
        <v>0</v>
      </c>
      <c r="K46" s="97">
        <f>K43-DRE!J33</f>
        <v>0</v>
      </c>
      <c r="M46" s="97">
        <f>M43-DRE!L33</f>
        <v>0</v>
      </c>
    </row>
    <row r="47" spans="1:19" x14ac:dyDescent="0.35">
      <c r="A47" s="81"/>
      <c r="H47" s="408"/>
      <c r="J47" s="294"/>
      <c r="L47" s="408"/>
      <c r="N47" s="182"/>
      <c r="O47" s="84"/>
      <c r="P47" s="85"/>
    </row>
    <row r="48" spans="1:19" x14ac:dyDescent="0.35">
      <c r="A48" s="81"/>
      <c r="H48" s="408"/>
      <c r="J48" s="294"/>
      <c r="L48" s="408"/>
      <c r="N48" s="182"/>
      <c r="O48" s="84"/>
      <c r="P48" s="85"/>
    </row>
    <row r="49" spans="1:16" x14ac:dyDescent="0.35">
      <c r="A49" s="81"/>
      <c r="H49" s="408"/>
      <c r="J49" s="294"/>
      <c r="L49" s="408"/>
      <c r="N49" s="182"/>
      <c r="O49" s="84"/>
      <c r="P49" s="85"/>
    </row>
    <row r="50" spans="1:16" x14ac:dyDescent="0.35">
      <c r="A50" s="81"/>
      <c r="J50" s="294"/>
      <c r="N50" s="182"/>
      <c r="O50" s="84"/>
      <c r="P50" s="85"/>
    </row>
    <row r="51" spans="1:16" x14ac:dyDescent="0.35">
      <c r="A51" s="81"/>
      <c r="J51" s="294"/>
      <c r="N51" s="182"/>
      <c r="O51" s="84"/>
      <c r="P51" s="85"/>
    </row>
    <row r="52" spans="1:16" x14ac:dyDescent="0.35">
      <c r="A52" s="81"/>
      <c r="J52" s="294"/>
      <c r="N52" s="182"/>
      <c r="O52" s="84"/>
      <c r="P52" s="85"/>
    </row>
    <row r="53" spans="1:16" x14ac:dyDescent="0.35">
      <c r="A53" s="81"/>
      <c r="J53" s="294"/>
      <c r="N53" s="182"/>
      <c r="O53" s="84"/>
      <c r="P53" s="85"/>
    </row>
    <row r="54" spans="1:16" x14ac:dyDescent="0.35">
      <c r="A54" s="81"/>
      <c r="J54" s="294"/>
      <c r="N54" s="84"/>
      <c r="O54" s="84"/>
    </row>
    <row r="55" spans="1:16" x14ac:dyDescent="0.35">
      <c r="A55" s="81"/>
      <c r="J55" s="294"/>
    </row>
  </sheetData>
  <mergeCells count="5">
    <mergeCell ref="L47:L49"/>
    <mergeCell ref="H47:H49"/>
    <mergeCell ref="G4:I4"/>
    <mergeCell ref="K4:M4"/>
    <mergeCell ref="A1:M2"/>
  </mergeCells>
  <pageMargins left="0.511811024" right="0.511811024" top="0.78740157499999996" bottom="0.78740157499999996" header="0.31496062000000002" footer="0.31496062000000002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DMPL!Area_de_impressao</vt:lpstr>
      <vt:lpstr>DRA!Area_de_impressao</vt:lpstr>
      <vt:lpstr>DRE!Area_de_impressao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Dutra</dc:creator>
  <cp:lastModifiedBy>Francisco Josefran De Aquino Junior</cp:lastModifiedBy>
  <cp:lastPrinted>2020-11-25T11:23:19Z</cp:lastPrinted>
  <dcterms:created xsi:type="dcterms:W3CDTF">2018-11-09T19:08:34Z</dcterms:created>
  <dcterms:modified xsi:type="dcterms:W3CDTF">2020-11-25T11:23:38Z</dcterms:modified>
</cp:coreProperties>
</file>